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95" windowWidth="24795" windowHeight="14355" activeTab="0"/>
  </bookViews>
  <sheets>
    <sheet name="Input,Plot" sheetId="1" r:id="rId1"/>
    <sheet name="Calculate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<sst xmlns="http://schemas.openxmlformats.org/spreadsheetml/2006/main" count="10" uniqueCount="9">
  <si>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lambda</t>
  </si>
  <si>
    <t>meters</t>
  </si>
  <si>
    <t>Pupil Diameter</t>
  </si>
  <si>
    <t>mm</t>
  </si>
  <si>
    <t>Dist. To Pattern</t>
  </si>
  <si>
    <t>d between lines</t>
  </si>
  <si>
    <t>microns</t>
  </si>
  <si>
    <t>lambda/D</t>
  </si>
  <si>
    <t>Input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</si>
</sst>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Diffraction 2 Lines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Line 1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Calculate!$C$4:$C$64</c:f>
              <c:numCache>
                <c:ptCount val="61"/>
                <c:pt idx="0">
                  <c:v>-425</c:v>
                </c:pt>
                <c:pt idx="1">
                  <c:v>-406.66666666666663</c:v>
                </c:pt>
                <c:pt idx="2">
                  <c:v>-388.33333333333326</c:v>
                </c:pt>
                <c:pt idx="3">
                  <c:v>-370</c:v>
                </c:pt>
                <c:pt idx="4">
                  <c:v>-351.6666666666667</c:v>
                </c:pt>
                <c:pt idx="5">
                  <c:v>-333.3333333333333</c:v>
                </c:pt>
                <c:pt idx="6">
                  <c:v>-314.99999999999994</c:v>
                </c:pt>
                <c:pt idx="7">
                  <c:v>-296.66666666666663</c:v>
                </c:pt>
                <c:pt idx="8">
                  <c:v>-278.33333333333337</c:v>
                </c:pt>
                <c:pt idx="9">
                  <c:v>-260.00000000000006</c:v>
                </c:pt>
                <c:pt idx="10">
                  <c:v>-241.66666666666669</c:v>
                </c:pt>
                <c:pt idx="11">
                  <c:v>-223.33333333333331</c:v>
                </c:pt>
                <c:pt idx="12">
                  <c:v>-205</c:v>
                </c:pt>
                <c:pt idx="13">
                  <c:v>-186.66666666666669</c:v>
                </c:pt>
                <c:pt idx="14">
                  <c:v>-168.33333333333337</c:v>
                </c:pt>
                <c:pt idx="15">
                  <c:v>-150</c:v>
                </c:pt>
                <c:pt idx="16">
                  <c:v>-131.66666666666663</c:v>
                </c:pt>
                <c:pt idx="17">
                  <c:v>-113.33333333333334</c:v>
                </c:pt>
                <c:pt idx="18">
                  <c:v>-94.99999999999997</c:v>
                </c:pt>
                <c:pt idx="19">
                  <c:v>-76.66666666666669</c:v>
                </c:pt>
                <c:pt idx="20">
                  <c:v>-58.33333333333334</c:v>
                </c:pt>
                <c:pt idx="21">
                  <c:v>-40</c:v>
                </c:pt>
                <c:pt idx="22">
                  <c:v>-21.666666666666686</c:v>
                </c:pt>
                <c:pt idx="23">
                  <c:v>-3.3333333333333144</c:v>
                </c:pt>
                <c:pt idx="24">
                  <c:v>15.000000000000014</c:v>
                </c:pt>
                <c:pt idx="25">
                  <c:v>33.33333333333333</c:v>
                </c:pt>
                <c:pt idx="26">
                  <c:v>51.66666666666666</c:v>
                </c:pt>
                <c:pt idx="27">
                  <c:v>70</c:v>
                </c:pt>
                <c:pt idx="28">
                  <c:v>88.33333333333333</c:v>
                </c:pt>
                <c:pt idx="29">
                  <c:v>106.66666666666666</c:v>
                </c:pt>
                <c:pt idx="30">
                  <c:v>125</c:v>
                </c:pt>
                <c:pt idx="31">
                  <c:v>143.33333333333334</c:v>
                </c:pt>
                <c:pt idx="32">
                  <c:v>161.66666666666669</c:v>
                </c:pt>
                <c:pt idx="33">
                  <c:v>180</c:v>
                </c:pt>
                <c:pt idx="34">
                  <c:v>198.33333333333334</c:v>
                </c:pt>
                <c:pt idx="35">
                  <c:v>216.66666666666669</c:v>
                </c:pt>
                <c:pt idx="36">
                  <c:v>235</c:v>
                </c:pt>
                <c:pt idx="37">
                  <c:v>253.33333333333331</c:v>
                </c:pt>
                <c:pt idx="38">
                  <c:v>271.6666666666667</c:v>
                </c:pt>
                <c:pt idx="39">
                  <c:v>290</c:v>
                </c:pt>
                <c:pt idx="40">
                  <c:v>308.33333333333337</c:v>
                </c:pt>
                <c:pt idx="41">
                  <c:v>326.6666666666667</c:v>
                </c:pt>
                <c:pt idx="42">
                  <c:v>345</c:v>
                </c:pt>
                <c:pt idx="43">
                  <c:v>363.33333333333337</c:v>
                </c:pt>
                <c:pt idx="44">
                  <c:v>381.66666666666663</c:v>
                </c:pt>
                <c:pt idx="45">
                  <c:v>400</c:v>
                </c:pt>
                <c:pt idx="46">
                  <c:v>418.33333333333337</c:v>
                </c:pt>
                <c:pt idx="47">
                  <c:v>436.6666666666667</c:v>
                </c:pt>
                <c:pt idx="48">
                  <c:v>455</c:v>
                </c:pt>
                <c:pt idx="49">
                  <c:v>473.3333333333333</c:v>
                </c:pt>
                <c:pt idx="50">
                  <c:v>491.6666666666667</c:v>
                </c:pt>
                <c:pt idx="51">
                  <c:v>510.00000000000006</c:v>
                </c:pt>
                <c:pt idx="52">
                  <c:v>528.3333333333334</c:v>
                </c:pt>
                <c:pt idx="53">
                  <c:v>546.6666666666666</c:v>
                </c:pt>
                <c:pt idx="54">
                  <c:v>565</c:v>
                </c:pt>
                <c:pt idx="55">
                  <c:v>583.3333333333333</c:v>
                </c:pt>
                <c:pt idx="56">
                  <c:v>601.6666666666667</c:v>
                </c:pt>
                <c:pt idx="57">
                  <c:v>620</c:v>
                </c:pt>
                <c:pt idx="58">
                  <c:v>638.3333333333333</c:v>
                </c:pt>
                <c:pt idx="59">
                  <c:v>656.6666666666666</c:v>
                </c:pt>
                <c:pt idx="60">
                  <c:v>675</c:v>
                </c:pt>
              </c:numCache>
            </c:numRef>
          </c:xVal>
          <c:yVal>
            <c:numRef>
              <c:f>Calculate!$G$4:$G$64</c:f>
              <c:numCache>
                <c:ptCount val="61"/>
                <c:pt idx="0">
                  <c:v>0.013343171441723051</c:v>
                </c:pt>
                <c:pt idx="1">
                  <c:v>0.008251453962901846</c:v>
                </c:pt>
                <c:pt idx="2">
                  <c:v>0.002972533700453515</c:v>
                </c:pt>
                <c:pt idx="3">
                  <c:v>8.107401292838192E-05</c:v>
                </c:pt>
                <c:pt idx="4">
                  <c:v>0.001779649396075315</c:v>
                </c:pt>
                <c:pt idx="5">
                  <c:v>0.008958664976856158</c:v>
                </c:pt>
                <c:pt idx="6">
                  <c:v>0.020568510370285353</c:v>
                </c:pt>
                <c:pt idx="7">
                  <c:v>0.03360088498953308</c:v>
                </c:pt>
                <c:pt idx="8">
                  <c:v>0.04381622397429538</c:v>
                </c:pt>
                <c:pt idx="9">
                  <c:v>0.04712173534309736</c:v>
                </c:pt>
                <c:pt idx="10">
                  <c:v>0.041267049845328925</c:v>
                </c:pt>
                <c:pt idx="11">
                  <c:v>0.02735902000085347</c:v>
                </c:pt>
                <c:pt idx="12">
                  <c:v>0.010666658871301537</c:v>
                </c:pt>
                <c:pt idx="13">
                  <c:v>0.00031853090347277205</c:v>
                </c:pt>
                <c:pt idx="14">
                  <c:v>0.007767059186615945</c:v>
                </c:pt>
                <c:pt idx="15">
                  <c:v>0.04424032087336374</c:v>
                </c:pt>
                <c:pt idx="16">
                  <c:v>0.11772596682213783</c:v>
                </c:pt>
                <c:pt idx="17">
                  <c:v>0.23023582180111715</c:v>
                </c:pt>
                <c:pt idx="18">
                  <c:v>0.37611285639246694</c:v>
                </c:pt>
                <c:pt idx="19">
                  <c:v>0.5419444949478339</c:v>
                </c:pt>
                <c:pt idx="20">
                  <c:v>0.7082773248963596</c:v>
                </c:pt>
                <c:pt idx="21">
                  <c:v>0.8528794498877175</c:v>
                </c:pt>
                <c:pt idx="22">
                  <c:v>0.9548868761178745</c:v>
                </c:pt>
                <c:pt idx="23">
                  <c:v>0.998912913290591</c:v>
                </c:pt>
                <c:pt idx="24">
                  <c:v>0.9781700094156753</c:v>
                </c:pt>
                <c:pt idx="25">
                  <c:v>0.8958664976856163</c:v>
                </c:pt>
                <c:pt idx="26">
                  <c:v>0.764545014502562</c:v>
                </c:pt>
                <c:pt idx="27">
                  <c:v>0.6035206576011146</c:v>
                </c:pt>
                <c:pt idx="28">
                  <c:v>0.435026938561454</c:v>
                </c:pt>
                <c:pt idx="29">
                  <c:v>0.2799693728783246</c:v>
                </c:pt>
                <c:pt idx="30">
                  <c:v>0.15424706186631826</c:v>
                </c:pt>
                <c:pt idx="31">
                  <c:v>0.06642219620542526</c:v>
                </c:pt>
                <c:pt idx="32">
                  <c:v>0.017151225641823833</c:v>
                </c:pt>
                <c:pt idx="33">
                  <c:v>0.0003425627274659091</c:v>
                </c:pt>
                <c:pt idx="34">
                  <c:v>0.005595068904926906</c:v>
                </c:pt>
                <c:pt idx="35">
                  <c:v>0.021203940773624055</c:v>
                </c:pt>
                <c:pt idx="36">
                  <c:v>0.036956277799756666</c:v>
                </c:pt>
                <c:pt idx="37">
                  <c:v>0.04607905297820145</c:v>
                </c:pt>
                <c:pt idx="38">
                  <c:v>0.04599309986898733</c:v>
                </c:pt>
                <c:pt idx="39">
                  <c:v>0.03787668619730536</c:v>
                </c:pt>
                <c:pt idx="40">
                  <c:v>0.025351051073719245</c:v>
                </c:pt>
                <c:pt idx="41">
                  <c:v>0.012787863471869103</c:v>
                </c:pt>
                <c:pt idx="42">
                  <c:v>0.0037661528171934132</c:v>
                </c:pt>
                <c:pt idx="43">
                  <c:v>8.407650141322949E-05</c:v>
                </c:pt>
                <c:pt idx="44">
                  <c:v>0.0015108745211317458</c:v>
                </c:pt>
                <c:pt idx="45">
                  <c:v>0.0062212951228167845</c:v>
                </c:pt>
                <c:pt idx="46">
                  <c:v>0.011662160266296772</c:v>
                </c:pt>
                <c:pt idx="47">
                  <c:v>0.015509155061015776</c:v>
                </c:pt>
                <c:pt idx="48">
                  <c:v>0.016396176930042323</c:v>
                </c:pt>
                <c:pt idx="49">
                  <c:v>0.014217845557796293</c:v>
                </c:pt>
                <c:pt idx="50">
                  <c:v>0.009970005435197231</c:v>
                </c:pt>
                <c:pt idx="51">
                  <c:v>0.005246471048905588</c:v>
                </c:pt>
                <c:pt idx="52">
                  <c:v>0.001605905940589715</c:v>
                </c:pt>
                <c:pt idx="53">
                  <c:v>3.713983169581407E-05</c:v>
                </c:pt>
                <c:pt idx="54">
                  <c:v>0.0006894455387846372</c:v>
                </c:pt>
                <c:pt idx="55">
                  <c:v>0.0029252783597897613</c:v>
                </c:pt>
                <c:pt idx="56">
                  <c:v>0.005637830886326556</c:v>
                </c:pt>
                <c:pt idx="57">
                  <c:v>0.007693161348193194</c:v>
                </c:pt>
                <c:pt idx="58">
                  <c:v>0.008330486065206831</c:v>
                </c:pt>
                <c:pt idx="59">
                  <c:v>0.007387168899672871</c:v>
                </c:pt>
                <c:pt idx="60">
                  <c:v>0.005289679762219413</c:v>
                </c:pt>
              </c:numCache>
            </c:numRef>
          </c:yVal>
          <c:smooth val="1"/>
        </c:ser>
        <c:ser>
          <c:idx val="0"/>
          <c:order val="1"/>
          <c:tx>
            <c:v>Line 2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Calculate!$C$4:$C$64</c:f>
              <c:numCache>
                <c:ptCount val="61"/>
                <c:pt idx="0">
                  <c:v>-425</c:v>
                </c:pt>
                <c:pt idx="1">
                  <c:v>-406.66666666666663</c:v>
                </c:pt>
                <c:pt idx="2">
                  <c:v>-388.33333333333326</c:v>
                </c:pt>
                <c:pt idx="3">
                  <c:v>-370</c:v>
                </c:pt>
                <c:pt idx="4">
                  <c:v>-351.6666666666667</c:v>
                </c:pt>
                <c:pt idx="5">
                  <c:v>-333.3333333333333</c:v>
                </c:pt>
                <c:pt idx="6">
                  <c:v>-314.99999999999994</c:v>
                </c:pt>
                <c:pt idx="7">
                  <c:v>-296.66666666666663</c:v>
                </c:pt>
                <c:pt idx="8">
                  <c:v>-278.33333333333337</c:v>
                </c:pt>
                <c:pt idx="9">
                  <c:v>-260.00000000000006</c:v>
                </c:pt>
                <c:pt idx="10">
                  <c:v>-241.66666666666669</c:v>
                </c:pt>
                <c:pt idx="11">
                  <c:v>-223.33333333333331</c:v>
                </c:pt>
                <c:pt idx="12">
                  <c:v>-205</c:v>
                </c:pt>
                <c:pt idx="13">
                  <c:v>-186.66666666666669</c:v>
                </c:pt>
                <c:pt idx="14">
                  <c:v>-168.33333333333337</c:v>
                </c:pt>
                <c:pt idx="15">
                  <c:v>-150</c:v>
                </c:pt>
                <c:pt idx="16">
                  <c:v>-131.66666666666663</c:v>
                </c:pt>
                <c:pt idx="17">
                  <c:v>-113.33333333333334</c:v>
                </c:pt>
                <c:pt idx="18">
                  <c:v>-94.99999999999997</c:v>
                </c:pt>
                <c:pt idx="19">
                  <c:v>-76.66666666666669</c:v>
                </c:pt>
                <c:pt idx="20">
                  <c:v>-58.33333333333334</c:v>
                </c:pt>
                <c:pt idx="21">
                  <c:v>-40</c:v>
                </c:pt>
                <c:pt idx="22">
                  <c:v>-21.666666666666686</c:v>
                </c:pt>
                <c:pt idx="23">
                  <c:v>-3.3333333333333144</c:v>
                </c:pt>
                <c:pt idx="24">
                  <c:v>15.000000000000014</c:v>
                </c:pt>
                <c:pt idx="25">
                  <c:v>33.33333333333333</c:v>
                </c:pt>
                <c:pt idx="26">
                  <c:v>51.66666666666666</c:v>
                </c:pt>
                <c:pt idx="27">
                  <c:v>70</c:v>
                </c:pt>
                <c:pt idx="28">
                  <c:v>88.33333333333333</c:v>
                </c:pt>
                <c:pt idx="29">
                  <c:v>106.66666666666666</c:v>
                </c:pt>
                <c:pt idx="30">
                  <c:v>125</c:v>
                </c:pt>
                <c:pt idx="31">
                  <c:v>143.33333333333334</c:v>
                </c:pt>
                <c:pt idx="32">
                  <c:v>161.66666666666669</c:v>
                </c:pt>
                <c:pt idx="33">
                  <c:v>180</c:v>
                </c:pt>
                <c:pt idx="34">
                  <c:v>198.33333333333334</c:v>
                </c:pt>
                <c:pt idx="35">
                  <c:v>216.66666666666669</c:v>
                </c:pt>
                <c:pt idx="36">
                  <c:v>235</c:v>
                </c:pt>
                <c:pt idx="37">
                  <c:v>253.33333333333331</c:v>
                </c:pt>
                <c:pt idx="38">
                  <c:v>271.6666666666667</c:v>
                </c:pt>
                <c:pt idx="39">
                  <c:v>290</c:v>
                </c:pt>
                <c:pt idx="40">
                  <c:v>308.33333333333337</c:v>
                </c:pt>
                <c:pt idx="41">
                  <c:v>326.6666666666667</c:v>
                </c:pt>
                <c:pt idx="42">
                  <c:v>345</c:v>
                </c:pt>
                <c:pt idx="43">
                  <c:v>363.33333333333337</c:v>
                </c:pt>
                <c:pt idx="44">
                  <c:v>381.66666666666663</c:v>
                </c:pt>
                <c:pt idx="45">
                  <c:v>400</c:v>
                </c:pt>
                <c:pt idx="46">
                  <c:v>418.33333333333337</c:v>
                </c:pt>
                <c:pt idx="47">
                  <c:v>436.6666666666667</c:v>
                </c:pt>
                <c:pt idx="48">
                  <c:v>455</c:v>
                </c:pt>
                <c:pt idx="49">
                  <c:v>473.3333333333333</c:v>
                </c:pt>
                <c:pt idx="50">
                  <c:v>491.6666666666667</c:v>
                </c:pt>
                <c:pt idx="51">
                  <c:v>510.00000000000006</c:v>
                </c:pt>
                <c:pt idx="52">
                  <c:v>528.3333333333334</c:v>
                </c:pt>
                <c:pt idx="53">
                  <c:v>546.6666666666666</c:v>
                </c:pt>
                <c:pt idx="54">
                  <c:v>565</c:v>
                </c:pt>
                <c:pt idx="55">
                  <c:v>583.3333333333333</c:v>
                </c:pt>
                <c:pt idx="56">
                  <c:v>601.6666666666667</c:v>
                </c:pt>
                <c:pt idx="57">
                  <c:v>620</c:v>
                </c:pt>
                <c:pt idx="58">
                  <c:v>638.3333333333333</c:v>
                </c:pt>
                <c:pt idx="59">
                  <c:v>656.6666666666666</c:v>
                </c:pt>
                <c:pt idx="60">
                  <c:v>675</c:v>
                </c:pt>
              </c:numCache>
            </c:numRef>
          </c:xVal>
          <c:yVal>
            <c:numRef>
              <c:f>Calculate!$E$4:$E$64</c:f>
              <c:numCache>
                <c:ptCount val="61"/>
                <c:pt idx="0">
                  <c:v>0.005289679762219413</c:v>
                </c:pt>
                <c:pt idx="1">
                  <c:v>0.007387168899672871</c:v>
                </c:pt>
                <c:pt idx="2">
                  <c:v>0.008330486065206831</c:v>
                </c:pt>
                <c:pt idx="3">
                  <c:v>0.007693161348193194</c:v>
                </c:pt>
                <c:pt idx="4">
                  <c:v>0.005637830886326556</c:v>
                </c:pt>
                <c:pt idx="5">
                  <c:v>0.0029252783597897613</c:v>
                </c:pt>
                <c:pt idx="6">
                  <c:v>0.0006894455387846372</c:v>
                </c:pt>
                <c:pt idx="7">
                  <c:v>3.713983169581407E-05</c:v>
                </c:pt>
                <c:pt idx="8">
                  <c:v>0.001605905940589715</c:v>
                </c:pt>
                <c:pt idx="9">
                  <c:v>0.005246471048905588</c:v>
                </c:pt>
                <c:pt idx="10">
                  <c:v>0.009970005435197231</c:v>
                </c:pt>
                <c:pt idx="11">
                  <c:v>0.014217845557796293</c:v>
                </c:pt>
                <c:pt idx="12">
                  <c:v>0.016396176930042323</c:v>
                </c:pt>
                <c:pt idx="13">
                  <c:v>0.015509155061015776</c:v>
                </c:pt>
                <c:pt idx="14">
                  <c:v>0.011662160266296772</c:v>
                </c:pt>
                <c:pt idx="15">
                  <c:v>0.0062212951228167845</c:v>
                </c:pt>
                <c:pt idx="16">
                  <c:v>0.0015108745211317458</c:v>
                </c:pt>
                <c:pt idx="17">
                  <c:v>8.407650141322949E-05</c:v>
                </c:pt>
                <c:pt idx="18">
                  <c:v>0.0037661528171934132</c:v>
                </c:pt>
                <c:pt idx="19">
                  <c:v>0.012787863471869103</c:v>
                </c:pt>
                <c:pt idx="20">
                  <c:v>0.025351051073719245</c:v>
                </c:pt>
                <c:pt idx="21">
                  <c:v>0.03787668619730536</c:v>
                </c:pt>
                <c:pt idx="22">
                  <c:v>0.04599309986898733</c:v>
                </c:pt>
                <c:pt idx="23">
                  <c:v>0.04607905297820145</c:v>
                </c:pt>
                <c:pt idx="24">
                  <c:v>0.036956277799756666</c:v>
                </c:pt>
                <c:pt idx="25">
                  <c:v>0.021203940773624055</c:v>
                </c:pt>
                <c:pt idx="26">
                  <c:v>0.005595068904926906</c:v>
                </c:pt>
                <c:pt idx="27">
                  <c:v>0.0003425627274659091</c:v>
                </c:pt>
                <c:pt idx="28">
                  <c:v>0.017151225641823833</c:v>
                </c:pt>
                <c:pt idx="29">
                  <c:v>0.06642219620542526</c:v>
                </c:pt>
                <c:pt idx="30">
                  <c:v>0.15424706186631826</c:v>
                </c:pt>
                <c:pt idx="31">
                  <c:v>0.2799693728783246</c:v>
                </c:pt>
                <c:pt idx="32">
                  <c:v>0.435026938561454</c:v>
                </c:pt>
                <c:pt idx="33">
                  <c:v>0.6035206576011146</c:v>
                </c:pt>
                <c:pt idx="34">
                  <c:v>0.764545014502562</c:v>
                </c:pt>
                <c:pt idx="35">
                  <c:v>0.8958664976856163</c:v>
                </c:pt>
                <c:pt idx="36">
                  <c:v>0.9781700094156753</c:v>
                </c:pt>
                <c:pt idx="37">
                  <c:v>0.998912913290591</c:v>
                </c:pt>
                <c:pt idx="38">
                  <c:v>0.9548868761178745</c:v>
                </c:pt>
                <c:pt idx="39">
                  <c:v>0.8528794498877175</c:v>
                </c:pt>
                <c:pt idx="40">
                  <c:v>0.7082773248963596</c:v>
                </c:pt>
                <c:pt idx="41">
                  <c:v>0.5419444949478339</c:v>
                </c:pt>
                <c:pt idx="42">
                  <c:v>0.37611285639246694</c:v>
                </c:pt>
                <c:pt idx="43">
                  <c:v>0.23023582180111715</c:v>
                </c:pt>
                <c:pt idx="44">
                  <c:v>0.11772596682213783</c:v>
                </c:pt>
                <c:pt idx="45">
                  <c:v>0.04424032087336374</c:v>
                </c:pt>
                <c:pt idx="46">
                  <c:v>0.007767059186615945</c:v>
                </c:pt>
                <c:pt idx="47">
                  <c:v>0.00031853090347277205</c:v>
                </c:pt>
                <c:pt idx="48">
                  <c:v>0.010666658871301537</c:v>
                </c:pt>
                <c:pt idx="49">
                  <c:v>0.02735902000085347</c:v>
                </c:pt>
                <c:pt idx="50">
                  <c:v>0.041267049845328925</c:v>
                </c:pt>
                <c:pt idx="51">
                  <c:v>0.04712173534309736</c:v>
                </c:pt>
                <c:pt idx="52">
                  <c:v>0.04381622397429538</c:v>
                </c:pt>
                <c:pt idx="53">
                  <c:v>0.03360088498953308</c:v>
                </c:pt>
                <c:pt idx="54">
                  <c:v>0.020568510370285353</c:v>
                </c:pt>
                <c:pt idx="55">
                  <c:v>0.008958664976856158</c:v>
                </c:pt>
                <c:pt idx="56">
                  <c:v>0.001779649396075315</c:v>
                </c:pt>
                <c:pt idx="57">
                  <c:v>8.107401292838192E-05</c:v>
                </c:pt>
                <c:pt idx="58">
                  <c:v>0.002972533700453515</c:v>
                </c:pt>
                <c:pt idx="59">
                  <c:v>0.008251453962901846</c:v>
                </c:pt>
                <c:pt idx="60">
                  <c:v>0.013343171441723051</c:v>
                </c:pt>
              </c:numCache>
            </c:numRef>
          </c:yVal>
          <c:smooth val="1"/>
        </c:ser>
        <c:ser>
          <c:idx val="2"/>
          <c:order val="2"/>
          <c:tx>
            <c:v>Sum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Calculate!$C$4:$C$64</c:f>
              <c:numCache>
                <c:ptCount val="61"/>
                <c:pt idx="0">
                  <c:v>-425</c:v>
                </c:pt>
                <c:pt idx="1">
                  <c:v>-406.66666666666663</c:v>
                </c:pt>
                <c:pt idx="2">
                  <c:v>-388.33333333333326</c:v>
                </c:pt>
                <c:pt idx="3">
                  <c:v>-370</c:v>
                </c:pt>
                <c:pt idx="4">
                  <c:v>-351.6666666666667</c:v>
                </c:pt>
                <c:pt idx="5">
                  <c:v>-333.3333333333333</c:v>
                </c:pt>
                <c:pt idx="6">
                  <c:v>-314.99999999999994</c:v>
                </c:pt>
                <c:pt idx="7">
                  <c:v>-296.66666666666663</c:v>
                </c:pt>
                <c:pt idx="8">
                  <c:v>-278.33333333333337</c:v>
                </c:pt>
                <c:pt idx="9">
                  <c:v>-260.00000000000006</c:v>
                </c:pt>
                <c:pt idx="10">
                  <c:v>-241.66666666666669</c:v>
                </c:pt>
                <c:pt idx="11">
                  <c:v>-223.33333333333331</c:v>
                </c:pt>
                <c:pt idx="12">
                  <c:v>-205</c:v>
                </c:pt>
                <c:pt idx="13">
                  <c:v>-186.66666666666669</c:v>
                </c:pt>
                <c:pt idx="14">
                  <c:v>-168.33333333333337</c:v>
                </c:pt>
                <c:pt idx="15">
                  <c:v>-150</c:v>
                </c:pt>
                <c:pt idx="16">
                  <c:v>-131.66666666666663</c:v>
                </c:pt>
                <c:pt idx="17">
                  <c:v>-113.33333333333334</c:v>
                </c:pt>
                <c:pt idx="18">
                  <c:v>-94.99999999999997</c:v>
                </c:pt>
                <c:pt idx="19">
                  <c:v>-76.66666666666669</c:v>
                </c:pt>
                <c:pt idx="20">
                  <c:v>-58.33333333333334</c:v>
                </c:pt>
                <c:pt idx="21">
                  <c:v>-40</c:v>
                </c:pt>
                <c:pt idx="22">
                  <c:v>-21.666666666666686</c:v>
                </c:pt>
                <c:pt idx="23">
                  <c:v>-3.3333333333333144</c:v>
                </c:pt>
                <c:pt idx="24">
                  <c:v>15.000000000000014</c:v>
                </c:pt>
                <c:pt idx="25">
                  <c:v>33.33333333333333</c:v>
                </c:pt>
                <c:pt idx="26">
                  <c:v>51.66666666666666</c:v>
                </c:pt>
                <c:pt idx="27">
                  <c:v>70</c:v>
                </c:pt>
                <c:pt idx="28">
                  <c:v>88.33333333333333</c:v>
                </c:pt>
                <c:pt idx="29">
                  <c:v>106.66666666666666</c:v>
                </c:pt>
                <c:pt idx="30">
                  <c:v>125</c:v>
                </c:pt>
                <c:pt idx="31">
                  <c:v>143.33333333333334</c:v>
                </c:pt>
                <c:pt idx="32">
                  <c:v>161.66666666666669</c:v>
                </c:pt>
                <c:pt idx="33">
                  <c:v>180</c:v>
                </c:pt>
                <c:pt idx="34">
                  <c:v>198.33333333333334</c:v>
                </c:pt>
                <c:pt idx="35">
                  <c:v>216.66666666666669</c:v>
                </c:pt>
                <c:pt idx="36">
                  <c:v>235</c:v>
                </c:pt>
                <c:pt idx="37">
                  <c:v>253.33333333333331</c:v>
                </c:pt>
                <c:pt idx="38">
                  <c:v>271.6666666666667</c:v>
                </c:pt>
                <c:pt idx="39">
                  <c:v>290</c:v>
                </c:pt>
                <c:pt idx="40">
                  <c:v>308.33333333333337</c:v>
                </c:pt>
                <c:pt idx="41">
                  <c:v>326.6666666666667</c:v>
                </c:pt>
                <c:pt idx="42">
                  <c:v>345</c:v>
                </c:pt>
                <c:pt idx="43">
                  <c:v>363.33333333333337</c:v>
                </c:pt>
                <c:pt idx="44">
                  <c:v>381.66666666666663</c:v>
                </c:pt>
                <c:pt idx="45">
                  <c:v>400</c:v>
                </c:pt>
                <c:pt idx="46">
                  <c:v>418.33333333333337</c:v>
                </c:pt>
                <c:pt idx="47">
                  <c:v>436.6666666666667</c:v>
                </c:pt>
                <c:pt idx="48">
                  <c:v>455</c:v>
                </c:pt>
                <c:pt idx="49">
                  <c:v>473.3333333333333</c:v>
                </c:pt>
                <c:pt idx="50">
                  <c:v>491.6666666666667</c:v>
                </c:pt>
                <c:pt idx="51">
                  <c:v>510.00000000000006</c:v>
                </c:pt>
                <c:pt idx="52">
                  <c:v>528.3333333333334</c:v>
                </c:pt>
                <c:pt idx="53">
                  <c:v>546.6666666666666</c:v>
                </c:pt>
                <c:pt idx="54">
                  <c:v>565</c:v>
                </c:pt>
                <c:pt idx="55">
                  <c:v>583.3333333333333</c:v>
                </c:pt>
                <c:pt idx="56">
                  <c:v>601.6666666666667</c:v>
                </c:pt>
                <c:pt idx="57">
                  <c:v>620</c:v>
                </c:pt>
                <c:pt idx="58">
                  <c:v>638.3333333333333</c:v>
                </c:pt>
                <c:pt idx="59">
                  <c:v>656.6666666666666</c:v>
                </c:pt>
                <c:pt idx="60">
                  <c:v>675</c:v>
                </c:pt>
              </c:numCache>
            </c:numRef>
          </c:xVal>
          <c:yVal>
            <c:numRef>
              <c:f>Calculate!$H$4:$H$64</c:f>
              <c:numCache>
                <c:ptCount val="61"/>
                <c:pt idx="0">
                  <c:v>0.018632851203942466</c:v>
                </c:pt>
                <c:pt idx="1">
                  <c:v>0.015638622862574718</c:v>
                </c:pt>
                <c:pt idx="2">
                  <c:v>0.011303019765660345</c:v>
                </c:pt>
                <c:pt idx="3">
                  <c:v>0.007774235361121576</c:v>
                </c:pt>
                <c:pt idx="4">
                  <c:v>0.007417480282401872</c:v>
                </c:pt>
                <c:pt idx="5">
                  <c:v>0.01188394333664592</c:v>
                </c:pt>
                <c:pt idx="6">
                  <c:v>0.02125795590906999</c:v>
                </c:pt>
                <c:pt idx="7">
                  <c:v>0.03363802482122889</c:v>
                </c:pt>
                <c:pt idx="8">
                  <c:v>0.0454221299148851</c:v>
                </c:pt>
                <c:pt idx="9">
                  <c:v>0.05236820639200295</c:v>
                </c:pt>
                <c:pt idx="10">
                  <c:v>0.051237055280526154</c:v>
                </c:pt>
                <c:pt idx="11">
                  <c:v>0.04157686555864976</c:v>
                </c:pt>
                <c:pt idx="12">
                  <c:v>0.02706283580134386</c:v>
                </c:pt>
                <c:pt idx="13">
                  <c:v>0.01582768596448855</c:v>
                </c:pt>
                <c:pt idx="14">
                  <c:v>0.01942921945291272</c:v>
                </c:pt>
                <c:pt idx="15">
                  <c:v>0.05046161599618053</c:v>
                </c:pt>
                <c:pt idx="16">
                  <c:v>0.11923684134326958</c:v>
                </c:pt>
                <c:pt idx="17">
                  <c:v>0.23031989830253038</c:v>
                </c:pt>
                <c:pt idx="18">
                  <c:v>0.37987900920966033</c:v>
                </c:pt>
                <c:pt idx="19">
                  <c:v>0.554732358419703</c:v>
                </c:pt>
                <c:pt idx="20">
                  <c:v>0.7336283759700789</c:v>
                </c:pt>
                <c:pt idx="21">
                  <c:v>0.8907561360850228</c:v>
                </c:pt>
                <c:pt idx="22">
                  <c:v>1.0008799759868618</c:v>
                </c:pt>
                <c:pt idx="23">
                  <c:v>1.0449919662687923</c:v>
                </c:pt>
                <c:pt idx="24">
                  <c:v>1.015126287215432</c:v>
                </c:pt>
                <c:pt idx="25">
                  <c:v>0.9170704384592404</c:v>
                </c:pt>
                <c:pt idx="26">
                  <c:v>0.7701400834074889</c:v>
                </c:pt>
                <c:pt idx="27">
                  <c:v>0.6038632203285805</c:v>
                </c:pt>
                <c:pt idx="28">
                  <c:v>0.45217816420327783</c:v>
                </c:pt>
                <c:pt idx="29">
                  <c:v>0.34639156908374985</c:v>
                </c:pt>
                <c:pt idx="30">
                  <c:v>0.3084941237326365</c:v>
                </c:pt>
                <c:pt idx="31">
                  <c:v>0.34639156908374985</c:v>
                </c:pt>
                <c:pt idx="32">
                  <c:v>0.45217816420327783</c:v>
                </c:pt>
                <c:pt idx="33">
                  <c:v>0.6038632203285805</c:v>
                </c:pt>
                <c:pt idx="34">
                  <c:v>0.7701400834074889</c:v>
                </c:pt>
                <c:pt idx="35">
                  <c:v>0.9170704384592404</c:v>
                </c:pt>
                <c:pt idx="36">
                  <c:v>1.015126287215432</c:v>
                </c:pt>
                <c:pt idx="37">
                  <c:v>1.0449919662687923</c:v>
                </c:pt>
                <c:pt idx="38">
                  <c:v>1.0008799759868618</c:v>
                </c:pt>
                <c:pt idx="39">
                  <c:v>0.8907561360850228</c:v>
                </c:pt>
                <c:pt idx="40">
                  <c:v>0.7336283759700789</c:v>
                </c:pt>
                <c:pt idx="41">
                  <c:v>0.554732358419703</c:v>
                </c:pt>
                <c:pt idx="42">
                  <c:v>0.37987900920966033</c:v>
                </c:pt>
                <c:pt idx="43">
                  <c:v>0.23031989830253038</c:v>
                </c:pt>
                <c:pt idx="44">
                  <c:v>0.11923684134326958</c:v>
                </c:pt>
                <c:pt idx="45">
                  <c:v>0.05046161599618053</c:v>
                </c:pt>
                <c:pt idx="46">
                  <c:v>0.01942921945291272</c:v>
                </c:pt>
                <c:pt idx="47">
                  <c:v>0.01582768596448855</c:v>
                </c:pt>
                <c:pt idx="48">
                  <c:v>0.02706283580134386</c:v>
                </c:pt>
                <c:pt idx="49">
                  <c:v>0.04157686555864976</c:v>
                </c:pt>
                <c:pt idx="50">
                  <c:v>0.051237055280526154</c:v>
                </c:pt>
                <c:pt idx="51">
                  <c:v>0.05236820639200295</c:v>
                </c:pt>
                <c:pt idx="52">
                  <c:v>0.0454221299148851</c:v>
                </c:pt>
                <c:pt idx="53">
                  <c:v>0.03363802482122889</c:v>
                </c:pt>
                <c:pt idx="54">
                  <c:v>0.02125795590906999</c:v>
                </c:pt>
                <c:pt idx="55">
                  <c:v>0.01188394333664592</c:v>
                </c:pt>
                <c:pt idx="56">
                  <c:v>0.007417480282401872</c:v>
                </c:pt>
                <c:pt idx="57">
                  <c:v>0.007774235361121576</c:v>
                </c:pt>
                <c:pt idx="58">
                  <c:v>0.011303019765660345</c:v>
                </c:pt>
                <c:pt idx="59">
                  <c:v>0.015638622862574718</c:v>
                </c:pt>
                <c:pt idx="60">
                  <c:v>0.018632851203942466</c:v>
                </c:pt>
              </c:numCache>
            </c:numRef>
          </c:yVal>
          <c:smooth val="1"/>
        </c:ser>
        <c:axId val="21194172"/>
        <c:axId val="56529821"/>
      </c:scatterChart>
      <c:valAx>
        <c:axId val="21194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Horizontal Distance (microns)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29821"/>
        <c:crosses val="autoZero"/>
        <c:crossBetween val="midCat"/>
        <c:dispUnits/>
      </c:valAx>
      <c:valAx>
        <c:axId val="56529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Light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94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11</xdr:col>
      <xdr:colOff>600075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9525" y="971550"/>
        <a:ext cx="76295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4.140625" style="0" customWidth="1"/>
  </cols>
  <sheetData>
    <row r="1" ht="12.75">
      <c r="B1" t="s">
        <v>8</v>
      </c>
    </row>
    <row r="2" spans="1:3" ht="12.75">
      <c r="A2" t="s">
        <v>0</v>
      </c>
      <c r="B2" s="1">
        <v>5.5E-07</v>
      </c>
      <c r="C2" t="s">
        <v>1</v>
      </c>
    </row>
    <row r="3" spans="1:3" ht="12.75">
      <c r="A3" t="s">
        <v>4</v>
      </c>
      <c r="B3">
        <v>1</v>
      </c>
      <c r="C3" t="s">
        <v>1</v>
      </c>
    </row>
    <row r="4" spans="1:3" ht="12.75">
      <c r="A4" t="s">
        <v>2</v>
      </c>
      <c r="B4">
        <v>3</v>
      </c>
      <c r="C4" t="s">
        <v>3</v>
      </c>
    </row>
    <row r="5" spans="1:3" ht="12.75">
      <c r="A5" t="s">
        <v>5</v>
      </c>
      <c r="B5">
        <v>250</v>
      </c>
      <c r="C5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C5" sqref="C5:C64"/>
    </sheetView>
  </sheetViews>
  <sheetFormatPr defaultColWidth="9.140625" defaultRowHeight="12.75"/>
  <cols>
    <col min="1" max="1" width="12.421875" style="0" bestFit="1" customWidth="1"/>
    <col min="3" max="3" width="7.00390625" style="0" customWidth="1"/>
    <col min="4" max="4" width="10.00390625" style="0" customWidth="1"/>
    <col min="6" max="6" width="10.57421875" style="0" customWidth="1"/>
  </cols>
  <sheetData>
    <row r="1" spans="1:3" ht="12.75">
      <c r="A1" t="s">
        <v>7</v>
      </c>
      <c r="B1" s="1">
        <f>'Input,Plot'!B2/'Input,Plot'!B4/0.001</f>
        <v>0.00018333333333333334</v>
      </c>
      <c r="C1" s="1"/>
    </row>
    <row r="2" spans="1:3" ht="12.75">
      <c r="A2">
        <f>0.5*'Input,Plot'!B5*0.000001/'Input,Plot'!B3</f>
        <v>0.000125</v>
      </c>
      <c r="B2" s="1"/>
      <c r="C2" s="1"/>
    </row>
    <row r="3" ht="12.75">
      <c r="A3">
        <v>10</v>
      </c>
    </row>
    <row r="4" spans="1:8" ht="12.75">
      <c r="A4">
        <v>-30</v>
      </c>
      <c r="B4" s="1">
        <f>A4/$A$3*$B$1</f>
        <v>-0.00055</v>
      </c>
      <c r="C4" s="2">
        <f>B4*'Input,Plot'!$B$3*1000000+'Input,Plot'!$B$5/2</f>
        <v>-425</v>
      </c>
      <c r="D4" s="1">
        <f>PI()/$B$1*($B4-$A$2)</f>
        <v>-11.56677295185333</v>
      </c>
      <c r="E4">
        <f>(SIN(D4)/D4)^2</f>
        <v>0.005289679762219413</v>
      </c>
      <c r="F4" s="1">
        <f>PI()/$B$1*($B4+$A$2)</f>
        <v>-7.282782969685431</v>
      </c>
      <c r="G4">
        <f>(SIN(F4)/F4)^2</f>
        <v>0.013343171441723051</v>
      </c>
      <c r="H4">
        <f>G4+E4</f>
        <v>0.018632851203942466</v>
      </c>
    </row>
    <row r="5" spans="1:8" ht="12.75">
      <c r="A5">
        <f>A4+1</f>
        <v>-29</v>
      </c>
      <c r="B5" s="1">
        <f aca="true" t="shared" si="0" ref="B5:B64">A5/$A$3*$B$1</f>
        <v>-0.0005316666666666666</v>
      </c>
      <c r="C5" s="2">
        <f>B5*'Input,Plot'!$B$3*1000000+'Input,Plot'!$B$5/2</f>
        <v>-406.66666666666663</v>
      </c>
      <c r="D5" s="1">
        <f aca="true" t="shared" si="1" ref="D5:D64">PI()/$B$1*($B5-$A$2)</f>
        <v>-11.25261368649435</v>
      </c>
      <c r="E5">
        <f>(SIN(D5)/D5)^2</f>
        <v>0.007387168899672871</v>
      </c>
      <c r="F5" s="1">
        <f aca="true" t="shared" si="2" ref="F5:F64">PI()/$B$1*($B5+$A$2)</f>
        <v>-6.96862370432645</v>
      </c>
      <c r="G5">
        <f>(SIN(F5)/F5)^2</f>
        <v>0.008251453962901846</v>
      </c>
      <c r="H5">
        <f aca="true" t="shared" si="3" ref="H5:H64">G5+E5</f>
        <v>0.015638622862574718</v>
      </c>
    </row>
    <row r="6" spans="1:8" ht="12.75">
      <c r="A6">
        <f aca="true" t="shared" si="4" ref="A6:A64">A5+1</f>
        <v>-28</v>
      </c>
      <c r="B6" s="1">
        <f t="shared" si="0"/>
        <v>-0.0005133333333333333</v>
      </c>
      <c r="C6" s="2">
        <f>B6*'Input,Plot'!$B$3*1000000+'Input,Plot'!$B$5/2</f>
        <v>-388.33333333333326</v>
      </c>
      <c r="D6" s="1">
        <f t="shared" si="1"/>
        <v>-10.93845442113537</v>
      </c>
      <c r="E6">
        <f>(SIN(D6)/D6)^2</f>
        <v>0.008330486065206831</v>
      </c>
      <c r="F6" s="1">
        <f t="shared" si="2"/>
        <v>-6.654464438967471</v>
      </c>
      <c r="G6">
        <f>(SIN(F6)/F6)^2</f>
        <v>0.002972533700453515</v>
      </c>
      <c r="H6">
        <f t="shared" si="3"/>
        <v>0.011303019765660345</v>
      </c>
    </row>
    <row r="7" spans="1:8" ht="12.75">
      <c r="A7">
        <f t="shared" si="4"/>
        <v>-27</v>
      </c>
      <c r="B7" s="1">
        <f t="shared" si="0"/>
        <v>-0.000495</v>
      </c>
      <c r="C7" s="2">
        <f>B7*'Input,Plot'!$B$3*1000000+'Input,Plot'!$B$5/2</f>
        <v>-370</v>
      </c>
      <c r="D7" s="1">
        <f t="shared" si="1"/>
        <v>-10.624295155776393</v>
      </c>
      <c r="E7">
        <f>(SIN(D7)/D7)^2</f>
        <v>0.007693161348193194</v>
      </c>
      <c r="F7" s="1">
        <f t="shared" si="2"/>
        <v>-6.340305173608492</v>
      </c>
      <c r="G7">
        <f>(SIN(F7)/F7)^2</f>
        <v>8.107401292838192E-05</v>
      </c>
      <c r="H7">
        <f t="shared" si="3"/>
        <v>0.007774235361121576</v>
      </c>
    </row>
    <row r="8" spans="1:8" ht="12.75">
      <c r="A8">
        <f t="shared" si="4"/>
        <v>-26</v>
      </c>
      <c r="B8" s="1">
        <f t="shared" si="0"/>
        <v>-0.0004766666666666667</v>
      </c>
      <c r="C8" s="2">
        <f>B8*'Input,Plot'!$B$3*1000000+'Input,Plot'!$B$5/2</f>
        <v>-351.6666666666667</v>
      </c>
      <c r="D8" s="1">
        <f t="shared" si="1"/>
        <v>-10.310135890417413</v>
      </c>
      <c r="E8">
        <f>(SIN(D8)/D8)^2</f>
        <v>0.005637830886326556</v>
      </c>
      <c r="F8" s="1">
        <f t="shared" si="2"/>
        <v>-6.0261459082495135</v>
      </c>
      <c r="G8">
        <f>(SIN(F8)/F8)^2</f>
        <v>0.001779649396075315</v>
      </c>
      <c r="H8">
        <f t="shared" si="3"/>
        <v>0.007417480282401872</v>
      </c>
    </row>
    <row r="9" spans="1:8" ht="12.75">
      <c r="A9">
        <f t="shared" si="4"/>
        <v>-25</v>
      </c>
      <c r="B9" s="1">
        <f t="shared" si="0"/>
        <v>-0.0004583333333333333</v>
      </c>
      <c r="C9" s="2">
        <f>B9*'Input,Plot'!$B$3*1000000+'Input,Plot'!$B$5/2</f>
        <v>-333.3333333333333</v>
      </c>
      <c r="D9" s="1">
        <f t="shared" si="1"/>
        <v>-9.995976625058432</v>
      </c>
      <c r="E9">
        <f>(SIN(D9)/D9)^2</f>
        <v>0.0029252783597897613</v>
      </c>
      <c r="F9" s="1">
        <f t="shared" si="2"/>
        <v>-5.711986642890533</v>
      </c>
      <c r="G9">
        <f>(SIN(F9)/F9)^2</f>
        <v>0.008958664976856158</v>
      </c>
      <c r="H9">
        <f t="shared" si="3"/>
        <v>0.01188394333664592</v>
      </c>
    </row>
    <row r="10" spans="1:8" ht="12.75">
      <c r="A10">
        <f t="shared" si="4"/>
        <v>-24</v>
      </c>
      <c r="B10" s="1">
        <f t="shared" si="0"/>
        <v>-0.00043999999999999996</v>
      </c>
      <c r="C10" s="2">
        <f>B10*'Input,Plot'!$B$3*1000000+'Input,Plot'!$B$5/2</f>
        <v>-314.99999999999994</v>
      </c>
      <c r="D10" s="1">
        <f t="shared" si="1"/>
        <v>-9.681817359699453</v>
      </c>
      <c r="E10">
        <f>(SIN(D10)/D10)^2</f>
        <v>0.0006894455387846372</v>
      </c>
      <c r="F10" s="1">
        <f t="shared" si="2"/>
        <v>-5.397827377531553</v>
      </c>
      <c r="G10">
        <f>(SIN(F10)/F10)^2</f>
        <v>0.020568510370285353</v>
      </c>
      <c r="H10">
        <f t="shared" si="3"/>
        <v>0.02125795590906999</v>
      </c>
    </row>
    <row r="11" spans="1:8" ht="12.75">
      <c r="A11">
        <f t="shared" si="4"/>
        <v>-23</v>
      </c>
      <c r="B11" s="1">
        <f t="shared" si="0"/>
        <v>-0.00042166666666666665</v>
      </c>
      <c r="C11" s="2">
        <f>B11*'Input,Plot'!$B$3*1000000+'Input,Plot'!$B$5/2</f>
        <v>-296.66666666666663</v>
      </c>
      <c r="D11" s="1">
        <f t="shared" si="1"/>
        <v>-9.367658094340474</v>
      </c>
      <c r="E11">
        <f>(SIN(D11)/D11)^2</f>
        <v>3.713983169581407E-05</v>
      </c>
      <c r="F11" s="1">
        <f t="shared" si="2"/>
        <v>-5.083668112172575</v>
      </c>
      <c r="G11">
        <f>(SIN(F11)/F11)^2</f>
        <v>0.03360088498953308</v>
      </c>
      <c r="H11">
        <f t="shared" si="3"/>
        <v>0.03363802482122889</v>
      </c>
    </row>
    <row r="12" spans="1:8" ht="12.75">
      <c r="A12">
        <f t="shared" si="4"/>
        <v>-22</v>
      </c>
      <c r="B12" s="1">
        <f t="shared" si="0"/>
        <v>-0.0004033333333333334</v>
      </c>
      <c r="C12" s="2">
        <f>B12*'Input,Plot'!$B$3*1000000+'Input,Plot'!$B$5/2</f>
        <v>-278.33333333333337</v>
      </c>
      <c r="D12" s="1">
        <f t="shared" si="1"/>
        <v>-9.053498828981496</v>
      </c>
      <c r="E12">
        <f>(SIN(D12)/D12)^2</f>
        <v>0.001605905940589715</v>
      </c>
      <c r="F12" s="1">
        <f t="shared" si="2"/>
        <v>-4.769508846813596</v>
      </c>
      <c r="G12">
        <f>(SIN(F12)/F12)^2</f>
        <v>0.04381622397429538</v>
      </c>
      <c r="H12">
        <f t="shared" si="3"/>
        <v>0.0454221299148851</v>
      </c>
    </row>
    <row r="13" spans="1:8" ht="12.75">
      <c r="A13">
        <f t="shared" si="4"/>
        <v>-21</v>
      </c>
      <c r="B13" s="1">
        <f t="shared" si="0"/>
        <v>-0.00038500000000000003</v>
      </c>
      <c r="C13" s="2">
        <f>B13*'Input,Plot'!$B$3*1000000+'Input,Plot'!$B$5/2</f>
        <v>-260.00000000000006</v>
      </c>
      <c r="D13" s="1">
        <f t="shared" si="1"/>
        <v>-8.739339563622517</v>
      </c>
      <c r="E13">
        <f>(SIN(D13)/D13)^2</f>
        <v>0.005246471048905588</v>
      </c>
      <c r="F13" s="1">
        <f t="shared" si="2"/>
        <v>-4.455349581454617</v>
      </c>
      <c r="G13">
        <f>(SIN(F13)/F13)^2</f>
        <v>0.04712173534309736</v>
      </c>
      <c r="H13">
        <f t="shared" si="3"/>
        <v>0.05236820639200295</v>
      </c>
    </row>
    <row r="14" spans="1:8" ht="12.75">
      <c r="A14">
        <f t="shared" si="4"/>
        <v>-20</v>
      </c>
      <c r="B14" s="1">
        <f t="shared" si="0"/>
        <v>-0.00036666666666666667</v>
      </c>
      <c r="C14" s="2">
        <f>B14*'Input,Plot'!$B$3*1000000+'Input,Plot'!$B$5/2</f>
        <v>-241.66666666666669</v>
      </c>
      <c r="D14" s="1">
        <f t="shared" si="1"/>
        <v>-8.425180298263538</v>
      </c>
      <c r="E14">
        <f>(SIN(D14)/D14)^2</f>
        <v>0.009970005435197231</v>
      </c>
      <c r="F14" s="1">
        <f t="shared" si="2"/>
        <v>-4.141190316095637</v>
      </c>
      <c r="G14">
        <f>(SIN(F14)/F14)^2</f>
        <v>0.041267049845328925</v>
      </c>
      <c r="H14">
        <f t="shared" si="3"/>
        <v>0.051237055280526154</v>
      </c>
    </row>
    <row r="15" spans="1:8" ht="12.75">
      <c r="A15">
        <f t="shared" si="4"/>
        <v>-19</v>
      </c>
      <c r="B15" s="1">
        <f t="shared" si="0"/>
        <v>-0.0003483333333333333</v>
      </c>
      <c r="C15" s="2">
        <f>B15*'Input,Plot'!$B$3*1000000+'Input,Plot'!$B$5/2</f>
        <v>-223.33333333333331</v>
      </c>
      <c r="D15" s="1">
        <f t="shared" si="1"/>
        <v>-8.111021032904556</v>
      </c>
      <c r="E15">
        <f>(SIN(D15)/D15)^2</f>
        <v>0.014217845557796293</v>
      </c>
      <c r="F15" s="1">
        <f t="shared" si="2"/>
        <v>-3.827031050736657</v>
      </c>
      <c r="G15">
        <f>(SIN(F15)/F15)^2</f>
        <v>0.02735902000085347</v>
      </c>
      <c r="H15">
        <f t="shared" si="3"/>
        <v>0.04157686555864976</v>
      </c>
    </row>
    <row r="16" spans="1:8" ht="12.75">
      <c r="A16">
        <f t="shared" si="4"/>
        <v>-18</v>
      </c>
      <c r="B16" s="1">
        <f t="shared" si="0"/>
        <v>-0.00033</v>
      </c>
      <c r="C16" s="2">
        <f>B16*'Input,Plot'!$B$3*1000000+'Input,Plot'!$B$5/2</f>
        <v>-205</v>
      </c>
      <c r="D16" s="1">
        <f t="shared" si="1"/>
        <v>-7.796861767545578</v>
      </c>
      <c r="E16">
        <f>(SIN(D16)/D16)^2</f>
        <v>0.016396176930042323</v>
      </c>
      <c r="F16" s="1">
        <f t="shared" si="2"/>
        <v>-3.512871785377678</v>
      </c>
      <c r="G16">
        <f>(SIN(F16)/F16)^2</f>
        <v>0.010666658871301537</v>
      </c>
      <c r="H16">
        <f t="shared" si="3"/>
        <v>0.02706283580134386</v>
      </c>
    </row>
    <row r="17" spans="1:8" ht="12.75">
      <c r="A17">
        <f t="shared" si="4"/>
        <v>-17</v>
      </c>
      <c r="B17" s="1">
        <f t="shared" si="0"/>
        <v>-0.0003116666666666667</v>
      </c>
      <c r="C17" s="2">
        <f>B17*'Input,Plot'!$B$3*1000000+'Input,Plot'!$B$5/2</f>
        <v>-186.66666666666669</v>
      </c>
      <c r="D17" s="1">
        <f t="shared" si="1"/>
        <v>-7.4827025021866</v>
      </c>
      <c r="E17">
        <f>(SIN(D17)/D17)^2</f>
        <v>0.015509155061015776</v>
      </c>
      <c r="F17" s="1">
        <f t="shared" si="2"/>
        <v>-3.198712520018699</v>
      </c>
      <c r="G17">
        <f>(SIN(F17)/F17)^2</f>
        <v>0.00031853090347277205</v>
      </c>
      <c r="H17">
        <f t="shared" si="3"/>
        <v>0.01582768596448855</v>
      </c>
    </row>
    <row r="18" spans="1:8" ht="12.75">
      <c r="A18">
        <f t="shared" si="4"/>
        <v>-16</v>
      </c>
      <c r="B18" s="1">
        <f t="shared" si="0"/>
        <v>-0.0002933333333333334</v>
      </c>
      <c r="C18" s="2">
        <f>B18*'Input,Plot'!$B$3*1000000+'Input,Plot'!$B$5/2</f>
        <v>-168.33333333333337</v>
      </c>
      <c r="D18" s="1">
        <f t="shared" si="1"/>
        <v>-7.16854323682762</v>
      </c>
      <c r="E18">
        <f>(SIN(D18)/D18)^2</f>
        <v>0.011662160266296772</v>
      </c>
      <c r="F18" s="1">
        <f t="shared" si="2"/>
        <v>-2.88455325465972</v>
      </c>
      <c r="G18">
        <f>(SIN(F18)/F18)^2</f>
        <v>0.007767059186615945</v>
      </c>
      <c r="H18">
        <f t="shared" si="3"/>
        <v>0.01942921945291272</v>
      </c>
    </row>
    <row r="19" spans="1:8" ht="12.75">
      <c r="A19">
        <f t="shared" si="4"/>
        <v>-15</v>
      </c>
      <c r="B19" s="1">
        <f t="shared" si="0"/>
        <v>-0.000275</v>
      </c>
      <c r="C19" s="2">
        <f>B19*'Input,Plot'!$B$3*1000000+'Input,Plot'!$B$5/2</f>
        <v>-150</v>
      </c>
      <c r="D19" s="1">
        <f t="shared" si="1"/>
        <v>-6.85438397146864</v>
      </c>
      <c r="E19">
        <f>(SIN(D19)/D19)^2</f>
        <v>0.0062212951228167845</v>
      </c>
      <c r="F19" s="1">
        <f t="shared" si="2"/>
        <v>-2.57039398930074</v>
      </c>
      <c r="G19">
        <f>(SIN(F19)/F19)^2</f>
        <v>0.04424032087336374</v>
      </c>
      <c r="H19">
        <f t="shared" si="3"/>
        <v>0.05046161599618053</v>
      </c>
    </row>
    <row r="20" spans="1:8" ht="12.75">
      <c r="A20">
        <f t="shared" si="4"/>
        <v>-14</v>
      </c>
      <c r="B20" s="1">
        <f t="shared" si="0"/>
        <v>-0.00025666666666666665</v>
      </c>
      <c r="C20" s="2">
        <f>B20*'Input,Plot'!$B$3*1000000+'Input,Plot'!$B$5/2</f>
        <v>-131.66666666666663</v>
      </c>
      <c r="D20" s="1">
        <f t="shared" si="1"/>
        <v>-6.540224706109661</v>
      </c>
      <c r="E20">
        <f>(SIN(D20)/D20)^2</f>
        <v>0.0015108745211317458</v>
      </c>
      <c r="F20" s="1">
        <f t="shared" si="2"/>
        <v>-2.2562347239417604</v>
      </c>
      <c r="G20">
        <f>(SIN(F20)/F20)^2</f>
        <v>0.11772596682213783</v>
      </c>
      <c r="H20">
        <f t="shared" si="3"/>
        <v>0.11923684134326958</v>
      </c>
    </row>
    <row r="21" spans="1:8" ht="12.75">
      <c r="A21">
        <f t="shared" si="4"/>
        <v>-13</v>
      </c>
      <c r="B21" s="1">
        <f t="shared" si="0"/>
        <v>-0.00023833333333333334</v>
      </c>
      <c r="C21" s="2">
        <f>B21*'Input,Plot'!$B$3*1000000+'Input,Plot'!$B$5/2</f>
        <v>-113.33333333333334</v>
      </c>
      <c r="D21" s="1">
        <f t="shared" si="1"/>
        <v>-6.2260654407506815</v>
      </c>
      <c r="E21">
        <f>(SIN(D21)/D21)^2</f>
        <v>8.407650141322949E-05</v>
      </c>
      <c r="F21" s="1">
        <f t="shared" si="2"/>
        <v>-1.9420754585827815</v>
      </c>
      <c r="G21">
        <f>(SIN(F21)/F21)^2</f>
        <v>0.23023582180111715</v>
      </c>
      <c r="H21">
        <f t="shared" si="3"/>
        <v>0.23031989830253038</v>
      </c>
    </row>
    <row r="22" spans="1:8" ht="12.75">
      <c r="A22">
        <f t="shared" si="4"/>
        <v>-12</v>
      </c>
      <c r="B22" s="1">
        <f t="shared" si="0"/>
        <v>-0.00021999999999999998</v>
      </c>
      <c r="C22" s="2">
        <f>B22*'Input,Plot'!$B$3*1000000+'Input,Plot'!$B$5/2</f>
        <v>-94.99999999999997</v>
      </c>
      <c r="D22" s="1">
        <f t="shared" si="1"/>
        <v>-5.911906175391702</v>
      </c>
      <c r="E22">
        <f>(SIN(D22)/D22)^2</f>
        <v>0.0037661528171934132</v>
      </c>
      <c r="F22" s="1">
        <f t="shared" si="2"/>
        <v>-1.6279161932238015</v>
      </c>
      <c r="G22">
        <f>(SIN(F22)/F22)^2</f>
        <v>0.37611285639246694</v>
      </c>
      <c r="H22">
        <f t="shared" si="3"/>
        <v>0.37987900920966033</v>
      </c>
    </row>
    <row r="23" spans="1:8" ht="12.75">
      <c r="A23">
        <f t="shared" si="4"/>
        <v>-11</v>
      </c>
      <c r="B23" s="1">
        <f t="shared" si="0"/>
        <v>-0.0002016666666666667</v>
      </c>
      <c r="C23" s="2">
        <f>B23*'Input,Plot'!$B$3*1000000+'Input,Plot'!$B$5/2</f>
        <v>-76.66666666666669</v>
      </c>
      <c r="D23" s="1">
        <f t="shared" si="1"/>
        <v>-5.597746910032724</v>
      </c>
      <c r="E23">
        <f>(SIN(D23)/D23)^2</f>
        <v>0.012787863471869103</v>
      </c>
      <c r="F23" s="1">
        <f t="shared" si="2"/>
        <v>-1.3137569278648231</v>
      </c>
      <c r="G23">
        <f>(SIN(F23)/F23)^2</f>
        <v>0.5419444949478339</v>
      </c>
      <c r="H23">
        <f t="shared" si="3"/>
        <v>0.554732358419703</v>
      </c>
    </row>
    <row r="24" spans="1:8" ht="12.75">
      <c r="A24">
        <f t="shared" si="4"/>
        <v>-10</v>
      </c>
      <c r="B24" s="1">
        <f t="shared" si="0"/>
        <v>-0.00018333333333333334</v>
      </c>
      <c r="C24" s="2">
        <f>B24*'Input,Plot'!$B$3*1000000+'Input,Plot'!$B$5/2</f>
        <v>-58.33333333333334</v>
      </c>
      <c r="D24" s="1">
        <f t="shared" si="1"/>
        <v>-5.283587644673743</v>
      </c>
      <c r="E24">
        <f>(SIN(D24)/D24)^2</f>
        <v>0.025351051073719245</v>
      </c>
      <c r="F24" s="1">
        <f t="shared" si="2"/>
        <v>-0.9995976625058434</v>
      </c>
      <c r="G24">
        <f>(SIN(F24)/F24)^2</f>
        <v>0.7082773248963596</v>
      </c>
      <c r="H24">
        <f t="shared" si="3"/>
        <v>0.7336283759700789</v>
      </c>
    </row>
    <row r="25" spans="1:8" ht="12.75">
      <c r="A25">
        <f t="shared" si="4"/>
        <v>-9</v>
      </c>
      <c r="B25" s="1">
        <f t="shared" si="0"/>
        <v>-0.000165</v>
      </c>
      <c r="C25" s="2">
        <f>B25*'Input,Plot'!$B$3*1000000+'Input,Plot'!$B$5/2</f>
        <v>-40</v>
      </c>
      <c r="D25" s="1">
        <f t="shared" si="1"/>
        <v>-4.969428379314764</v>
      </c>
      <c r="E25">
        <f>(SIN(D25)/D25)^2</f>
        <v>0.03787668619730536</v>
      </c>
      <c r="F25" s="1">
        <f t="shared" si="2"/>
        <v>-0.6854383971468639</v>
      </c>
      <c r="G25">
        <f>(SIN(F25)/F25)^2</f>
        <v>0.8528794498877175</v>
      </c>
      <c r="H25">
        <f t="shared" si="3"/>
        <v>0.8907561360850228</v>
      </c>
    </row>
    <row r="26" spans="1:8" ht="12.75">
      <c r="A26">
        <f t="shared" si="4"/>
        <v>-8</v>
      </c>
      <c r="B26" s="1">
        <f t="shared" si="0"/>
        <v>-0.0001466666666666667</v>
      </c>
      <c r="C26" s="2">
        <f>B26*'Input,Plot'!$B$3*1000000+'Input,Plot'!$B$5/2</f>
        <v>-21.666666666666686</v>
      </c>
      <c r="D26" s="1">
        <f t="shared" si="1"/>
        <v>-4.655269113955785</v>
      </c>
      <c r="E26">
        <f>(SIN(D26)/D26)^2</f>
        <v>0.04599309986898733</v>
      </c>
      <c r="F26" s="1">
        <f t="shared" si="2"/>
        <v>-0.371279131787885</v>
      </c>
      <c r="G26">
        <f>(SIN(F26)/F26)^2</f>
        <v>0.9548868761178745</v>
      </c>
      <c r="H26">
        <f t="shared" si="3"/>
        <v>1.0008799759868618</v>
      </c>
    </row>
    <row r="27" spans="1:8" ht="12.75">
      <c r="A27">
        <f t="shared" si="4"/>
        <v>-7</v>
      </c>
      <c r="B27" s="1">
        <f t="shared" si="0"/>
        <v>-0.00012833333333333333</v>
      </c>
      <c r="C27" s="2">
        <f>B27*'Input,Plot'!$B$3*1000000+'Input,Plot'!$B$5/2</f>
        <v>-3.3333333333333144</v>
      </c>
      <c r="D27" s="1">
        <f t="shared" si="1"/>
        <v>-4.341109848596806</v>
      </c>
      <c r="E27">
        <f>(SIN(D27)/D27)^2</f>
        <v>0.04607905297820145</v>
      </c>
      <c r="F27" s="1">
        <f t="shared" si="2"/>
        <v>-0.057119866428905174</v>
      </c>
      <c r="G27">
        <f>(SIN(F27)/F27)^2</f>
        <v>0.998912913290591</v>
      </c>
      <c r="H27">
        <f t="shared" si="3"/>
        <v>1.0449919662687923</v>
      </c>
    </row>
    <row r="28" spans="1:8" ht="12.75">
      <c r="A28">
        <f t="shared" si="4"/>
        <v>-6</v>
      </c>
      <c r="B28" s="1">
        <f t="shared" si="0"/>
        <v>-0.00010999999999999999</v>
      </c>
      <c r="C28" s="2">
        <f>B28*'Input,Plot'!$B$3*1000000+'Input,Plot'!$B$5/2</f>
        <v>15.000000000000014</v>
      </c>
      <c r="D28" s="1">
        <f t="shared" si="1"/>
        <v>-4.026950583237826</v>
      </c>
      <c r="E28">
        <f>(SIN(D28)/D28)^2</f>
        <v>0.036956277799756666</v>
      </c>
      <c r="F28" s="1">
        <f t="shared" si="2"/>
        <v>0.2570393989300742</v>
      </c>
      <c r="G28">
        <f>(SIN(F28)/F28)^2</f>
        <v>0.9781700094156753</v>
      </c>
      <c r="H28">
        <f t="shared" si="3"/>
        <v>1.015126287215432</v>
      </c>
    </row>
    <row r="29" spans="1:8" ht="12.75">
      <c r="A29">
        <f t="shared" si="4"/>
        <v>-5</v>
      </c>
      <c r="B29" s="1">
        <f t="shared" si="0"/>
        <v>-9.166666666666667E-05</v>
      </c>
      <c r="C29" s="2">
        <f>B29*'Input,Plot'!$B$3*1000000+'Input,Plot'!$B$5/2</f>
        <v>33.33333333333333</v>
      </c>
      <c r="D29" s="1">
        <f t="shared" si="1"/>
        <v>-3.7127913178788465</v>
      </c>
      <c r="E29">
        <f>(SIN(D29)/D29)^2</f>
        <v>0.021203940773624055</v>
      </c>
      <c r="F29" s="1">
        <f t="shared" si="2"/>
        <v>0.5711986642890534</v>
      </c>
      <c r="G29">
        <f>(SIN(F29)/F29)^2</f>
        <v>0.8958664976856163</v>
      </c>
      <c r="H29">
        <f t="shared" si="3"/>
        <v>0.9170704384592404</v>
      </c>
    </row>
    <row r="30" spans="1:8" ht="12.75">
      <c r="A30">
        <f t="shared" si="4"/>
        <v>-4</v>
      </c>
      <c r="B30" s="1">
        <f t="shared" si="0"/>
        <v>-7.333333333333334E-05</v>
      </c>
      <c r="C30" s="2">
        <f>B30*'Input,Plot'!$B$3*1000000+'Input,Plot'!$B$5/2</f>
        <v>51.66666666666666</v>
      </c>
      <c r="D30" s="1">
        <f t="shared" si="1"/>
        <v>-3.3986320525198677</v>
      </c>
      <c r="E30">
        <f>(SIN(D30)/D30)^2</f>
        <v>0.005595068904926906</v>
      </c>
      <c r="F30" s="1">
        <f t="shared" si="2"/>
        <v>0.8853579296480325</v>
      </c>
      <c r="G30">
        <f>(SIN(F30)/F30)^2</f>
        <v>0.764545014502562</v>
      </c>
      <c r="H30">
        <f t="shared" si="3"/>
        <v>0.7701400834074889</v>
      </c>
    </row>
    <row r="31" spans="1:8" ht="12.75">
      <c r="A31">
        <f t="shared" si="4"/>
        <v>-3</v>
      </c>
      <c r="B31" s="1">
        <f t="shared" si="0"/>
        <v>-5.4999999999999995E-05</v>
      </c>
      <c r="C31" s="2">
        <f>B31*'Input,Plot'!$B$3*1000000+'Input,Plot'!$B$5/2</f>
        <v>70</v>
      </c>
      <c r="D31" s="1">
        <f t="shared" si="1"/>
        <v>-3.084472787160888</v>
      </c>
      <c r="E31">
        <f>(SIN(D31)/D31)^2</f>
        <v>0.0003425627274659091</v>
      </c>
      <c r="F31" s="1">
        <f t="shared" si="2"/>
        <v>1.199517195007012</v>
      </c>
      <c r="G31">
        <f>(SIN(F31)/F31)^2</f>
        <v>0.6035206576011146</v>
      </c>
      <c r="H31">
        <f t="shared" si="3"/>
        <v>0.6038632203285805</v>
      </c>
    </row>
    <row r="32" spans="1:8" ht="12.75">
      <c r="A32">
        <f t="shared" si="4"/>
        <v>-2</v>
      </c>
      <c r="B32" s="1">
        <f t="shared" si="0"/>
        <v>-3.666666666666667E-05</v>
      </c>
      <c r="C32" s="2">
        <f>B32*'Input,Plot'!$B$3*1000000+'Input,Plot'!$B$5/2</f>
        <v>88.33333333333333</v>
      </c>
      <c r="D32" s="1">
        <f t="shared" si="1"/>
        <v>-2.770313521801909</v>
      </c>
      <c r="E32">
        <f>(SIN(D32)/D32)^2</f>
        <v>0.017151225641823833</v>
      </c>
      <c r="F32" s="1">
        <f t="shared" si="2"/>
        <v>1.5136764603659913</v>
      </c>
      <c r="G32">
        <f>(SIN(F32)/F32)^2</f>
        <v>0.435026938561454</v>
      </c>
      <c r="H32">
        <f t="shared" si="3"/>
        <v>0.45217816420327783</v>
      </c>
    </row>
    <row r="33" spans="1:8" ht="12.75">
      <c r="A33">
        <f t="shared" si="4"/>
        <v>-1</v>
      </c>
      <c r="B33" s="1">
        <f t="shared" si="0"/>
        <v>-1.8333333333333336E-05</v>
      </c>
      <c r="C33" s="2">
        <f>B33*'Input,Plot'!$B$3*1000000+'Input,Plot'!$B$5/2</f>
        <v>106.66666666666666</v>
      </c>
      <c r="D33" s="1">
        <f t="shared" si="1"/>
        <v>-2.4561542564429293</v>
      </c>
      <c r="E33">
        <f>(SIN(D33)/D33)^2</f>
        <v>0.06642219620542526</v>
      </c>
      <c r="F33" s="1">
        <f t="shared" si="2"/>
        <v>1.8278357257249707</v>
      </c>
      <c r="G33">
        <f>(SIN(F33)/F33)^2</f>
        <v>0.2799693728783246</v>
      </c>
      <c r="H33">
        <f t="shared" si="3"/>
        <v>0.34639156908374985</v>
      </c>
    </row>
    <row r="34" spans="1:8" ht="12.75">
      <c r="A34">
        <f t="shared" si="4"/>
        <v>0</v>
      </c>
      <c r="B34" s="1">
        <f t="shared" si="0"/>
        <v>0</v>
      </c>
      <c r="C34" s="2">
        <f>B34*'Input,Plot'!$B$3*1000000+'Input,Plot'!$B$5/2</f>
        <v>125</v>
      </c>
      <c r="D34" s="1">
        <f t="shared" si="1"/>
        <v>-2.14199499108395</v>
      </c>
      <c r="E34">
        <f>(SIN(D34)/D34)^2</f>
        <v>0.15424706186631826</v>
      </c>
      <c r="F34" s="1">
        <f t="shared" si="2"/>
        <v>2.14199499108395</v>
      </c>
      <c r="G34">
        <f>(SIN(F34)/F34)^2</f>
        <v>0.15424706186631826</v>
      </c>
      <c r="H34">
        <f t="shared" si="3"/>
        <v>0.3084941237326365</v>
      </c>
    </row>
    <row r="35" spans="1:8" ht="12.75">
      <c r="A35">
        <f t="shared" si="4"/>
        <v>1</v>
      </c>
      <c r="B35" s="1">
        <f t="shared" si="0"/>
        <v>1.8333333333333336E-05</v>
      </c>
      <c r="C35" s="2">
        <f>B35*'Input,Plot'!$B$3*1000000+'Input,Plot'!$B$5/2</f>
        <v>143.33333333333334</v>
      </c>
      <c r="D35" s="1">
        <f t="shared" si="1"/>
        <v>-1.8278357257249707</v>
      </c>
      <c r="E35">
        <f aca="true" t="shared" si="5" ref="E35:E64">(SIN(D35)/D35)^2</f>
        <v>0.2799693728783246</v>
      </c>
      <c r="F35" s="1">
        <f t="shared" si="2"/>
        <v>2.4561542564429293</v>
      </c>
      <c r="G35">
        <f>(SIN(F35)/F35)^2</f>
        <v>0.06642219620542526</v>
      </c>
      <c r="H35">
        <f t="shared" si="3"/>
        <v>0.34639156908374985</v>
      </c>
    </row>
    <row r="36" spans="1:8" ht="12.75">
      <c r="A36">
        <f t="shared" si="4"/>
        <v>2</v>
      </c>
      <c r="B36" s="1">
        <f t="shared" si="0"/>
        <v>3.666666666666667E-05</v>
      </c>
      <c r="C36" s="2">
        <f>B36*'Input,Plot'!$B$3*1000000+'Input,Plot'!$B$5/2</f>
        <v>161.66666666666669</v>
      </c>
      <c r="D36" s="1">
        <f t="shared" si="1"/>
        <v>-1.5136764603659913</v>
      </c>
      <c r="E36">
        <f t="shared" si="5"/>
        <v>0.435026938561454</v>
      </c>
      <c r="F36" s="1">
        <f t="shared" si="2"/>
        <v>2.770313521801909</v>
      </c>
      <c r="G36">
        <f>(SIN(F36)/F36)^2</f>
        <v>0.017151225641823833</v>
      </c>
      <c r="H36">
        <f t="shared" si="3"/>
        <v>0.45217816420327783</v>
      </c>
    </row>
    <row r="37" spans="1:8" ht="12.75">
      <c r="A37">
        <f t="shared" si="4"/>
        <v>3</v>
      </c>
      <c r="B37" s="1">
        <f t="shared" si="0"/>
        <v>5.4999999999999995E-05</v>
      </c>
      <c r="C37" s="2">
        <f>B37*'Input,Plot'!$B$3*1000000+'Input,Plot'!$B$5/2</f>
        <v>180</v>
      </c>
      <c r="D37" s="1">
        <f t="shared" si="1"/>
        <v>-1.199517195007012</v>
      </c>
      <c r="E37">
        <f t="shared" si="5"/>
        <v>0.6035206576011146</v>
      </c>
      <c r="F37" s="1">
        <f t="shared" si="2"/>
        <v>3.084472787160888</v>
      </c>
      <c r="G37">
        <f>(SIN(F37)/F37)^2</f>
        <v>0.0003425627274659091</v>
      </c>
      <c r="H37">
        <f t="shared" si="3"/>
        <v>0.6038632203285805</v>
      </c>
    </row>
    <row r="38" spans="1:8" ht="12.75">
      <c r="A38">
        <f t="shared" si="4"/>
        <v>4</v>
      </c>
      <c r="B38" s="1">
        <f t="shared" si="0"/>
        <v>7.333333333333334E-05</v>
      </c>
      <c r="C38" s="2">
        <f>B38*'Input,Plot'!$B$3*1000000+'Input,Plot'!$B$5/2</f>
        <v>198.33333333333334</v>
      </c>
      <c r="D38" s="1">
        <f t="shared" si="1"/>
        <v>-0.8853579296480325</v>
      </c>
      <c r="E38">
        <f t="shared" si="5"/>
        <v>0.764545014502562</v>
      </c>
      <c r="F38" s="1">
        <f t="shared" si="2"/>
        <v>3.3986320525198677</v>
      </c>
      <c r="G38">
        <f>(SIN(F38)/F38)^2</f>
        <v>0.005595068904926906</v>
      </c>
      <c r="H38">
        <f t="shared" si="3"/>
        <v>0.7701400834074889</v>
      </c>
    </row>
    <row r="39" spans="1:8" ht="12.75">
      <c r="A39">
        <f t="shared" si="4"/>
        <v>5</v>
      </c>
      <c r="B39" s="1">
        <f t="shared" si="0"/>
        <v>9.166666666666667E-05</v>
      </c>
      <c r="C39" s="2">
        <f>B39*'Input,Plot'!$B$3*1000000+'Input,Plot'!$B$5/2</f>
        <v>216.66666666666669</v>
      </c>
      <c r="D39" s="1">
        <f t="shared" si="1"/>
        <v>-0.5711986642890534</v>
      </c>
      <c r="E39">
        <f t="shared" si="5"/>
        <v>0.8958664976856163</v>
      </c>
      <c r="F39" s="1">
        <f t="shared" si="2"/>
        <v>3.7127913178788465</v>
      </c>
      <c r="G39">
        <f>(SIN(F39)/F39)^2</f>
        <v>0.021203940773624055</v>
      </c>
      <c r="H39">
        <f t="shared" si="3"/>
        <v>0.9170704384592404</v>
      </c>
    </row>
    <row r="40" spans="1:8" ht="12.75">
      <c r="A40">
        <f t="shared" si="4"/>
        <v>6</v>
      </c>
      <c r="B40" s="1">
        <f t="shared" si="0"/>
        <v>0.00010999999999999999</v>
      </c>
      <c r="C40" s="2">
        <f>B40*'Input,Plot'!$B$3*1000000+'Input,Plot'!$B$5/2</f>
        <v>235</v>
      </c>
      <c r="D40" s="1">
        <f t="shared" si="1"/>
        <v>-0.2570393989300742</v>
      </c>
      <c r="E40">
        <f t="shared" si="5"/>
        <v>0.9781700094156753</v>
      </c>
      <c r="F40" s="1">
        <f t="shared" si="2"/>
        <v>4.026950583237826</v>
      </c>
      <c r="G40">
        <f>(SIN(F40)/F40)^2</f>
        <v>0.036956277799756666</v>
      </c>
      <c r="H40">
        <f t="shared" si="3"/>
        <v>1.015126287215432</v>
      </c>
    </row>
    <row r="41" spans="1:8" ht="12.75">
      <c r="A41">
        <f t="shared" si="4"/>
        <v>7</v>
      </c>
      <c r="B41" s="1">
        <f t="shared" si="0"/>
        <v>0.00012833333333333333</v>
      </c>
      <c r="C41" s="2">
        <f>B41*'Input,Plot'!$B$3*1000000+'Input,Plot'!$B$5/2</f>
        <v>253.33333333333331</v>
      </c>
      <c r="D41" s="1">
        <f t="shared" si="1"/>
        <v>0.057119866428905174</v>
      </c>
      <c r="E41">
        <f t="shared" si="5"/>
        <v>0.998912913290591</v>
      </c>
      <c r="F41" s="1">
        <f t="shared" si="2"/>
        <v>4.341109848596806</v>
      </c>
      <c r="G41">
        <f>(SIN(F41)/F41)^2</f>
        <v>0.04607905297820145</v>
      </c>
      <c r="H41">
        <f t="shared" si="3"/>
        <v>1.0449919662687923</v>
      </c>
    </row>
    <row r="42" spans="1:8" ht="12.75">
      <c r="A42">
        <f t="shared" si="4"/>
        <v>8</v>
      </c>
      <c r="B42" s="1">
        <f t="shared" si="0"/>
        <v>0.0001466666666666667</v>
      </c>
      <c r="C42" s="2">
        <f>B42*'Input,Plot'!$B$3*1000000+'Input,Plot'!$B$5/2</f>
        <v>271.6666666666667</v>
      </c>
      <c r="D42" s="1">
        <f t="shared" si="1"/>
        <v>0.371279131787885</v>
      </c>
      <c r="E42">
        <f t="shared" si="5"/>
        <v>0.9548868761178745</v>
      </c>
      <c r="F42" s="1">
        <f t="shared" si="2"/>
        <v>4.655269113955785</v>
      </c>
      <c r="G42">
        <f>(SIN(F42)/F42)^2</f>
        <v>0.04599309986898733</v>
      </c>
      <c r="H42">
        <f t="shared" si="3"/>
        <v>1.0008799759868618</v>
      </c>
    </row>
    <row r="43" spans="1:8" ht="12.75">
      <c r="A43">
        <f t="shared" si="4"/>
        <v>9</v>
      </c>
      <c r="B43" s="1">
        <f t="shared" si="0"/>
        <v>0.000165</v>
      </c>
      <c r="C43" s="2">
        <f>B43*'Input,Plot'!$B$3*1000000+'Input,Plot'!$B$5/2</f>
        <v>290</v>
      </c>
      <c r="D43" s="1">
        <f t="shared" si="1"/>
        <v>0.6854383971468639</v>
      </c>
      <c r="E43">
        <f t="shared" si="5"/>
        <v>0.8528794498877175</v>
      </c>
      <c r="F43" s="1">
        <f t="shared" si="2"/>
        <v>4.969428379314764</v>
      </c>
      <c r="G43">
        <f>(SIN(F43)/F43)^2</f>
        <v>0.03787668619730536</v>
      </c>
      <c r="H43">
        <f t="shared" si="3"/>
        <v>0.8907561360850228</v>
      </c>
    </row>
    <row r="44" spans="1:8" ht="12.75">
      <c r="A44">
        <f t="shared" si="4"/>
        <v>10</v>
      </c>
      <c r="B44" s="1">
        <f t="shared" si="0"/>
        <v>0.00018333333333333334</v>
      </c>
      <c r="C44" s="2">
        <f>B44*'Input,Plot'!$B$3*1000000+'Input,Plot'!$B$5/2</f>
        <v>308.33333333333337</v>
      </c>
      <c r="D44" s="1">
        <f t="shared" si="1"/>
        <v>0.9995976625058434</v>
      </c>
      <c r="E44">
        <f t="shared" si="5"/>
        <v>0.7082773248963596</v>
      </c>
      <c r="F44" s="1">
        <f t="shared" si="2"/>
        <v>5.283587644673743</v>
      </c>
      <c r="G44">
        <f>(SIN(F44)/F44)^2</f>
        <v>0.025351051073719245</v>
      </c>
      <c r="H44">
        <f t="shared" si="3"/>
        <v>0.7336283759700789</v>
      </c>
    </row>
    <row r="45" spans="1:8" ht="12.75">
      <c r="A45">
        <f t="shared" si="4"/>
        <v>11</v>
      </c>
      <c r="B45" s="1">
        <f t="shared" si="0"/>
        <v>0.0002016666666666667</v>
      </c>
      <c r="C45" s="2">
        <f>B45*'Input,Plot'!$B$3*1000000+'Input,Plot'!$B$5/2</f>
        <v>326.6666666666667</v>
      </c>
      <c r="D45" s="1">
        <f t="shared" si="1"/>
        <v>1.3137569278648231</v>
      </c>
      <c r="E45">
        <f t="shared" si="5"/>
        <v>0.5419444949478339</v>
      </c>
      <c r="F45" s="1">
        <f t="shared" si="2"/>
        <v>5.597746910032724</v>
      </c>
      <c r="G45">
        <f>(SIN(F45)/F45)^2</f>
        <v>0.012787863471869103</v>
      </c>
      <c r="H45">
        <f t="shared" si="3"/>
        <v>0.554732358419703</v>
      </c>
    </row>
    <row r="46" spans="1:8" ht="12.75">
      <c r="A46">
        <f t="shared" si="4"/>
        <v>12</v>
      </c>
      <c r="B46" s="1">
        <f t="shared" si="0"/>
        <v>0.00021999999999999998</v>
      </c>
      <c r="C46" s="2">
        <f>B46*'Input,Plot'!$B$3*1000000+'Input,Plot'!$B$5/2</f>
        <v>345</v>
      </c>
      <c r="D46" s="1">
        <f t="shared" si="1"/>
        <v>1.6279161932238015</v>
      </c>
      <c r="E46">
        <f t="shared" si="5"/>
        <v>0.37611285639246694</v>
      </c>
      <c r="F46" s="1">
        <f t="shared" si="2"/>
        <v>5.911906175391702</v>
      </c>
      <c r="G46">
        <f>(SIN(F46)/F46)^2</f>
        <v>0.0037661528171934132</v>
      </c>
      <c r="H46">
        <f t="shared" si="3"/>
        <v>0.37987900920966033</v>
      </c>
    </row>
    <row r="47" spans="1:8" ht="12.75">
      <c r="A47">
        <f t="shared" si="4"/>
        <v>13</v>
      </c>
      <c r="B47" s="1">
        <f t="shared" si="0"/>
        <v>0.00023833333333333334</v>
      </c>
      <c r="C47" s="2">
        <f>B47*'Input,Plot'!$B$3*1000000+'Input,Plot'!$B$5/2</f>
        <v>363.33333333333337</v>
      </c>
      <c r="D47" s="1">
        <f t="shared" si="1"/>
        <v>1.9420754585827815</v>
      </c>
      <c r="E47">
        <f t="shared" si="5"/>
        <v>0.23023582180111715</v>
      </c>
      <c r="F47" s="1">
        <f t="shared" si="2"/>
        <v>6.2260654407506815</v>
      </c>
      <c r="G47">
        <f>(SIN(F47)/F47)^2</f>
        <v>8.407650141322949E-05</v>
      </c>
      <c r="H47">
        <f t="shared" si="3"/>
        <v>0.23031989830253038</v>
      </c>
    </row>
    <row r="48" spans="1:8" ht="12.75">
      <c r="A48">
        <f t="shared" si="4"/>
        <v>14</v>
      </c>
      <c r="B48" s="1">
        <f t="shared" si="0"/>
        <v>0.00025666666666666665</v>
      </c>
      <c r="C48" s="2">
        <f>B48*'Input,Plot'!$B$3*1000000+'Input,Plot'!$B$5/2</f>
        <v>381.66666666666663</v>
      </c>
      <c r="D48" s="1">
        <f t="shared" si="1"/>
        <v>2.2562347239417604</v>
      </c>
      <c r="E48">
        <f t="shared" si="5"/>
        <v>0.11772596682213783</v>
      </c>
      <c r="F48" s="1">
        <f t="shared" si="2"/>
        <v>6.540224706109661</v>
      </c>
      <c r="G48">
        <f>(SIN(F48)/F48)^2</f>
        <v>0.0015108745211317458</v>
      </c>
      <c r="H48">
        <f t="shared" si="3"/>
        <v>0.11923684134326958</v>
      </c>
    </row>
    <row r="49" spans="1:8" ht="12.75">
      <c r="A49">
        <f t="shared" si="4"/>
        <v>15</v>
      </c>
      <c r="B49" s="1">
        <f t="shared" si="0"/>
        <v>0.000275</v>
      </c>
      <c r="C49" s="2">
        <f>B49*'Input,Plot'!$B$3*1000000+'Input,Plot'!$B$5/2</f>
        <v>400</v>
      </c>
      <c r="D49" s="1">
        <f t="shared" si="1"/>
        <v>2.57039398930074</v>
      </c>
      <c r="E49">
        <f t="shared" si="5"/>
        <v>0.04424032087336374</v>
      </c>
      <c r="F49" s="1">
        <f t="shared" si="2"/>
        <v>6.85438397146864</v>
      </c>
      <c r="G49">
        <f>(SIN(F49)/F49)^2</f>
        <v>0.0062212951228167845</v>
      </c>
      <c r="H49">
        <f t="shared" si="3"/>
        <v>0.05046161599618053</v>
      </c>
    </row>
    <row r="50" spans="1:8" ht="12.75">
      <c r="A50">
        <f t="shared" si="4"/>
        <v>16</v>
      </c>
      <c r="B50" s="1">
        <f t="shared" si="0"/>
        <v>0.0002933333333333334</v>
      </c>
      <c r="C50" s="2">
        <f>B50*'Input,Plot'!$B$3*1000000+'Input,Plot'!$B$5/2</f>
        <v>418.33333333333337</v>
      </c>
      <c r="D50" s="1">
        <f t="shared" si="1"/>
        <v>2.88455325465972</v>
      </c>
      <c r="E50">
        <f t="shared" si="5"/>
        <v>0.007767059186615945</v>
      </c>
      <c r="F50" s="1">
        <f t="shared" si="2"/>
        <v>7.16854323682762</v>
      </c>
      <c r="G50">
        <f>(SIN(F50)/F50)^2</f>
        <v>0.011662160266296772</v>
      </c>
      <c r="H50">
        <f t="shared" si="3"/>
        <v>0.01942921945291272</v>
      </c>
    </row>
    <row r="51" spans="1:8" ht="12.75">
      <c r="A51">
        <f t="shared" si="4"/>
        <v>17</v>
      </c>
      <c r="B51" s="1">
        <f t="shared" si="0"/>
        <v>0.0003116666666666667</v>
      </c>
      <c r="C51" s="2">
        <f>B51*'Input,Plot'!$B$3*1000000+'Input,Plot'!$B$5/2</f>
        <v>436.6666666666667</v>
      </c>
      <c r="D51" s="1">
        <f t="shared" si="1"/>
        <v>3.198712520018699</v>
      </c>
      <c r="E51">
        <f t="shared" si="5"/>
        <v>0.00031853090347277205</v>
      </c>
      <c r="F51" s="1">
        <f t="shared" si="2"/>
        <v>7.4827025021866</v>
      </c>
      <c r="G51">
        <f>(SIN(F51)/F51)^2</f>
        <v>0.015509155061015776</v>
      </c>
      <c r="H51">
        <f t="shared" si="3"/>
        <v>0.01582768596448855</v>
      </c>
    </row>
    <row r="52" spans="1:8" ht="12.75">
      <c r="A52">
        <f t="shared" si="4"/>
        <v>18</v>
      </c>
      <c r="B52" s="1">
        <f t="shared" si="0"/>
        <v>0.00033</v>
      </c>
      <c r="C52" s="2">
        <f>B52*'Input,Plot'!$B$3*1000000+'Input,Plot'!$B$5/2</f>
        <v>455</v>
      </c>
      <c r="D52" s="1">
        <f t="shared" si="1"/>
        <v>3.512871785377678</v>
      </c>
      <c r="E52">
        <f t="shared" si="5"/>
        <v>0.010666658871301537</v>
      </c>
      <c r="F52" s="1">
        <f t="shared" si="2"/>
        <v>7.796861767545578</v>
      </c>
      <c r="G52">
        <f>(SIN(F52)/F52)^2</f>
        <v>0.016396176930042323</v>
      </c>
      <c r="H52">
        <f t="shared" si="3"/>
        <v>0.02706283580134386</v>
      </c>
    </row>
    <row r="53" spans="1:8" ht="12.75">
      <c r="A53">
        <f t="shared" si="4"/>
        <v>19</v>
      </c>
      <c r="B53" s="1">
        <f t="shared" si="0"/>
        <v>0.0003483333333333333</v>
      </c>
      <c r="C53" s="2">
        <f>B53*'Input,Plot'!$B$3*1000000+'Input,Plot'!$B$5/2</f>
        <v>473.3333333333333</v>
      </c>
      <c r="D53" s="1">
        <f t="shared" si="1"/>
        <v>3.827031050736657</v>
      </c>
      <c r="E53">
        <f t="shared" si="5"/>
        <v>0.02735902000085347</v>
      </c>
      <c r="F53" s="1">
        <f t="shared" si="2"/>
        <v>8.111021032904556</v>
      </c>
      <c r="G53">
        <f>(SIN(F53)/F53)^2</f>
        <v>0.014217845557796293</v>
      </c>
      <c r="H53">
        <f t="shared" si="3"/>
        <v>0.04157686555864976</v>
      </c>
    </row>
    <row r="54" spans="1:8" ht="12.75">
      <c r="A54">
        <f t="shared" si="4"/>
        <v>20</v>
      </c>
      <c r="B54" s="1">
        <f t="shared" si="0"/>
        <v>0.00036666666666666667</v>
      </c>
      <c r="C54" s="2">
        <f>B54*'Input,Plot'!$B$3*1000000+'Input,Plot'!$B$5/2</f>
        <v>491.6666666666667</v>
      </c>
      <c r="D54" s="1">
        <f t="shared" si="1"/>
        <v>4.141190316095637</v>
      </c>
      <c r="E54">
        <f t="shared" si="5"/>
        <v>0.041267049845328925</v>
      </c>
      <c r="F54" s="1">
        <f t="shared" si="2"/>
        <v>8.425180298263538</v>
      </c>
      <c r="G54">
        <f>(SIN(F54)/F54)^2</f>
        <v>0.009970005435197231</v>
      </c>
      <c r="H54">
        <f t="shared" si="3"/>
        <v>0.051237055280526154</v>
      </c>
    </row>
    <row r="55" spans="1:8" ht="12.75">
      <c r="A55">
        <f t="shared" si="4"/>
        <v>21</v>
      </c>
      <c r="B55" s="1">
        <f t="shared" si="0"/>
        <v>0.00038500000000000003</v>
      </c>
      <c r="C55" s="2">
        <f>B55*'Input,Plot'!$B$3*1000000+'Input,Plot'!$B$5/2</f>
        <v>510.00000000000006</v>
      </c>
      <c r="D55" s="1">
        <f t="shared" si="1"/>
        <v>4.455349581454617</v>
      </c>
      <c r="E55">
        <f t="shared" si="5"/>
        <v>0.04712173534309736</v>
      </c>
      <c r="F55" s="1">
        <f t="shared" si="2"/>
        <v>8.739339563622517</v>
      </c>
      <c r="G55">
        <f>(SIN(F55)/F55)^2</f>
        <v>0.005246471048905588</v>
      </c>
      <c r="H55">
        <f t="shared" si="3"/>
        <v>0.05236820639200295</v>
      </c>
    </row>
    <row r="56" spans="1:8" ht="12.75">
      <c r="A56">
        <f t="shared" si="4"/>
        <v>22</v>
      </c>
      <c r="B56" s="1">
        <f t="shared" si="0"/>
        <v>0.0004033333333333334</v>
      </c>
      <c r="C56" s="2">
        <f>B56*'Input,Plot'!$B$3*1000000+'Input,Plot'!$B$5/2</f>
        <v>528.3333333333334</v>
      </c>
      <c r="D56" s="1">
        <f t="shared" si="1"/>
        <v>4.769508846813596</v>
      </c>
      <c r="E56">
        <f t="shared" si="5"/>
        <v>0.04381622397429538</v>
      </c>
      <c r="F56" s="1">
        <f t="shared" si="2"/>
        <v>9.053498828981496</v>
      </c>
      <c r="G56">
        <f>(SIN(F56)/F56)^2</f>
        <v>0.001605905940589715</v>
      </c>
      <c r="H56">
        <f t="shared" si="3"/>
        <v>0.0454221299148851</v>
      </c>
    </row>
    <row r="57" spans="1:8" ht="12.75">
      <c r="A57">
        <f t="shared" si="4"/>
        <v>23</v>
      </c>
      <c r="B57" s="1">
        <f t="shared" si="0"/>
        <v>0.00042166666666666665</v>
      </c>
      <c r="C57" s="2">
        <f>B57*'Input,Plot'!$B$3*1000000+'Input,Plot'!$B$5/2</f>
        <v>546.6666666666666</v>
      </c>
      <c r="D57" s="1">
        <f t="shared" si="1"/>
        <v>5.083668112172575</v>
      </c>
      <c r="E57">
        <f t="shared" si="5"/>
        <v>0.03360088498953308</v>
      </c>
      <c r="F57" s="1">
        <f t="shared" si="2"/>
        <v>9.367658094340474</v>
      </c>
      <c r="G57">
        <f>(SIN(F57)/F57)^2</f>
        <v>3.713983169581407E-05</v>
      </c>
      <c r="H57">
        <f t="shared" si="3"/>
        <v>0.03363802482122889</v>
      </c>
    </row>
    <row r="58" spans="1:8" ht="12.75">
      <c r="A58">
        <f t="shared" si="4"/>
        <v>24</v>
      </c>
      <c r="B58" s="1">
        <f t="shared" si="0"/>
        <v>0.00043999999999999996</v>
      </c>
      <c r="C58" s="2">
        <f>B58*'Input,Plot'!$B$3*1000000+'Input,Plot'!$B$5/2</f>
        <v>565</v>
      </c>
      <c r="D58" s="1">
        <f t="shared" si="1"/>
        <v>5.397827377531553</v>
      </c>
      <c r="E58">
        <f t="shared" si="5"/>
        <v>0.020568510370285353</v>
      </c>
      <c r="F58" s="1">
        <f t="shared" si="2"/>
        <v>9.681817359699453</v>
      </c>
      <c r="G58">
        <f>(SIN(F58)/F58)^2</f>
        <v>0.0006894455387846372</v>
      </c>
      <c r="H58">
        <f t="shared" si="3"/>
        <v>0.02125795590906999</v>
      </c>
    </row>
    <row r="59" spans="1:8" ht="12.75">
      <c r="A59">
        <f t="shared" si="4"/>
        <v>25</v>
      </c>
      <c r="B59" s="1">
        <f t="shared" si="0"/>
        <v>0.0004583333333333333</v>
      </c>
      <c r="C59" s="2">
        <f>B59*'Input,Plot'!$B$3*1000000+'Input,Plot'!$B$5/2</f>
        <v>583.3333333333333</v>
      </c>
      <c r="D59" s="1">
        <f t="shared" si="1"/>
        <v>5.711986642890533</v>
      </c>
      <c r="E59">
        <f t="shared" si="5"/>
        <v>0.008958664976856158</v>
      </c>
      <c r="F59" s="1">
        <f t="shared" si="2"/>
        <v>9.995976625058432</v>
      </c>
      <c r="G59">
        <f>(SIN(F59)/F59)^2</f>
        <v>0.0029252783597897613</v>
      </c>
      <c r="H59">
        <f t="shared" si="3"/>
        <v>0.01188394333664592</v>
      </c>
    </row>
    <row r="60" spans="1:8" ht="12.75">
      <c r="A60">
        <f t="shared" si="4"/>
        <v>26</v>
      </c>
      <c r="B60" s="1">
        <f t="shared" si="0"/>
        <v>0.0004766666666666667</v>
      </c>
      <c r="C60" s="2">
        <f>B60*'Input,Plot'!$B$3*1000000+'Input,Plot'!$B$5/2</f>
        <v>601.6666666666667</v>
      </c>
      <c r="D60" s="1">
        <f t="shared" si="1"/>
        <v>6.0261459082495135</v>
      </c>
      <c r="E60">
        <f t="shared" si="5"/>
        <v>0.001779649396075315</v>
      </c>
      <c r="F60" s="1">
        <f t="shared" si="2"/>
        <v>10.310135890417413</v>
      </c>
      <c r="G60">
        <f>(SIN(F60)/F60)^2</f>
        <v>0.005637830886326556</v>
      </c>
      <c r="H60">
        <f t="shared" si="3"/>
        <v>0.007417480282401872</v>
      </c>
    </row>
    <row r="61" spans="1:8" ht="12.75">
      <c r="A61">
        <f t="shared" si="4"/>
        <v>27</v>
      </c>
      <c r="B61" s="1">
        <f t="shared" si="0"/>
        <v>0.000495</v>
      </c>
      <c r="C61" s="2">
        <f>B61*'Input,Plot'!$B$3*1000000+'Input,Plot'!$B$5/2</f>
        <v>620</v>
      </c>
      <c r="D61" s="1">
        <f t="shared" si="1"/>
        <v>6.340305173608492</v>
      </c>
      <c r="E61">
        <f t="shared" si="5"/>
        <v>8.107401292838192E-05</v>
      </c>
      <c r="F61" s="1">
        <f t="shared" si="2"/>
        <v>10.624295155776393</v>
      </c>
      <c r="G61">
        <f>(SIN(F61)/F61)^2</f>
        <v>0.007693161348193194</v>
      </c>
      <c r="H61">
        <f t="shared" si="3"/>
        <v>0.007774235361121576</v>
      </c>
    </row>
    <row r="62" spans="1:8" ht="12.75">
      <c r="A62">
        <f t="shared" si="4"/>
        <v>28</v>
      </c>
      <c r="B62" s="1">
        <f t="shared" si="0"/>
        <v>0.0005133333333333333</v>
      </c>
      <c r="C62" s="2">
        <f>B62*'Input,Plot'!$B$3*1000000+'Input,Plot'!$B$5/2</f>
        <v>638.3333333333333</v>
      </c>
      <c r="D62" s="1">
        <f t="shared" si="1"/>
        <v>6.654464438967471</v>
      </c>
      <c r="E62">
        <f t="shared" si="5"/>
        <v>0.002972533700453515</v>
      </c>
      <c r="F62" s="1">
        <f t="shared" si="2"/>
        <v>10.93845442113537</v>
      </c>
      <c r="G62">
        <f>(SIN(F62)/F62)^2</f>
        <v>0.008330486065206831</v>
      </c>
      <c r="H62">
        <f t="shared" si="3"/>
        <v>0.011303019765660345</v>
      </c>
    </row>
    <row r="63" spans="1:8" ht="12.75">
      <c r="A63">
        <f t="shared" si="4"/>
        <v>29</v>
      </c>
      <c r="B63" s="1">
        <f t="shared" si="0"/>
        <v>0.0005316666666666666</v>
      </c>
      <c r="C63" s="2">
        <f>B63*'Input,Plot'!$B$3*1000000+'Input,Plot'!$B$5/2</f>
        <v>656.6666666666666</v>
      </c>
      <c r="D63" s="1">
        <f t="shared" si="1"/>
        <v>6.96862370432645</v>
      </c>
      <c r="E63">
        <f t="shared" si="5"/>
        <v>0.008251453962901846</v>
      </c>
      <c r="F63" s="1">
        <f t="shared" si="2"/>
        <v>11.25261368649435</v>
      </c>
      <c r="G63">
        <f>(SIN(F63)/F63)^2</f>
        <v>0.007387168899672871</v>
      </c>
      <c r="H63">
        <f t="shared" si="3"/>
        <v>0.015638622862574718</v>
      </c>
    </row>
    <row r="64" spans="1:8" ht="12.75">
      <c r="A64">
        <f t="shared" si="4"/>
        <v>30</v>
      </c>
      <c r="B64" s="1">
        <f t="shared" si="0"/>
        <v>0.00055</v>
      </c>
      <c r="C64" s="2">
        <f>B64*'Input,Plot'!$B$3*1000000+'Input,Plot'!$B$5/2</f>
        <v>675</v>
      </c>
      <c r="D64" s="1">
        <f t="shared" si="1"/>
        <v>7.282782969685431</v>
      </c>
      <c r="E64">
        <f t="shared" si="5"/>
        <v>0.013343171441723051</v>
      </c>
      <c r="F64" s="1">
        <f t="shared" si="2"/>
        <v>11.56677295185333</v>
      </c>
      <c r="G64">
        <f>(SIN(F64)/F64)^2</f>
        <v>0.005289679762219413</v>
      </c>
      <c r="H64">
        <f t="shared" si="3"/>
        <v>0.018632851203942466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hep</cp:lastModifiedBy>
  <dcterms:created xsi:type="dcterms:W3CDTF">2008-05-06T22:22:45Z</dcterms:created>
  <dcterms:modified xsi:type="dcterms:W3CDTF">2008-05-06T23:34:08Z</dcterms:modified>
  <cp:category/>
  <cp:version/>
  <cp:contentType/>
  <cp:contentStatus/>
</cp:coreProperties>
</file>